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showInkAnnotation="0" autoCompressPictures="0"/>
  <mc:AlternateContent xmlns:mc="http://schemas.openxmlformats.org/markup-compatibility/2006">
    <mc:Choice Requires="x15">
      <x15ac:absPath xmlns:x15ac="http://schemas.microsoft.com/office/spreadsheetml/2010/11/ac" url="C:\Users\10247891\OneDrive - Politecnico di Milano\10247891_home\Documents\Assicurazioni - Gara 2023\Capitolati\"/>
    </mc:Choice>
  </mc:AlternateContent>
  <xr:revisionPtr revIDLastSave="0" documentId="13_ncr:1_{314689AB-C856-49D1-8F1A-28582A0EED6D}" xr6:coauthVersionLast="47" xr6:coauthVersionMax="47" xr10:uidLastSave="{00000000-0000-0000-0000-000000000000}"/>
  <bookViews>
    <workbookView xWindow="-110" yWindow="-110" windowWidth="19420" windowHeight="10420" tabRatio="500" xr2:uid="{00000000-000D-0000-FFFF-FFFF00000000}"/>
  </bookViews>
  <sheets>
    <sheet name="Lotto 2"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13" i="1" l="1"/>
  <c r="D9" i="1"/>
  <c r="F9" i="1"/>
  <c r="F11" i="1"/>
  <c r="F12" i="1"/>
  <c r="D11" i="1"/>
  <c r="D12" i="1"/>
  <c r="B19" i="1"/>
  <c r="B18" i="1"/>
  <c r="D10" i="1"/>
  <c r="F14" i="1"/>
  <c r="F10" i="1"/>
</calcChain>
</file>

<file path=xl/sharedStrings.xml><?xml version="1.0" encoding="utf-8"?>
<sst xmlns="http://schemas.openxmlformats.org/spreadsheetml/2006/main" count="17" uniqueCount="17">
  <si>
    <t>Somma assicurata</t>
  </si>
  <si>
    <t>Tasso annuo imponibile promille (*)</t>
  </si>
  <si>
    <t>Premio annuo imponibile</t>
  </si>
  <si>
    <t>Imposta</t>
  </si>
  <si>
    <t>Premio annuo lordo</t>
  </si>
  <si>
    <t>TOTALE premio annuo</t>
  </si>
  <si>
    <t>VALORE DA INSERIRE IN PIATTAFORMA SINTEL COME VALORE ECONOMICO OFFERTO</t>
  </si>
  <si>
    <t>Ricavi</t>
  </si>
  <si>
    <r>
      <t xml:space="preserve">N.B.: </t>
    </r>
    <r>
      <rPr>
        <sz val="11"/>
        <color rgb="FF000000"/>
        <rFont val="Arial Narrow"/>
        <family val="2"/>
      </rPr>
      <t>Il premio annuo imponibile sopra indicato deve essere calcolato sulla totalità dei “Ricavi" (somma delle voci del Conto Economico dell'Ateneo indicate nelle definizioni di Polizza), fermo restando che il premio annuo anticipato dal Contraente sarà calcolato secondo quanto previsto dal Capitolato Tecnico</t>
    </r>
  </si>
  <si>
    <t>POLIZZA RESPONSABILITA' CIVILE PER VIOLAZIONE ACCORDI DI RISERVATEZZA</t>
  </si>
  <si>
    <t>Scheda OFFERTA - Lotto 2</t>
  </si>
  <si>
    <t>TOTALE premio periodo 30/9/2024 - 31/12/2024</t>
  </si>
  <si>
    <t>IMPORTO ANNUO A BASE D’ASTA PER LOTTO 2</t>
  </si>
  <si>
    <t>TOTALE premio 69 mesi (valore massimo appalto)</t>
  </si>
  <si>
    <t>TOTALE premio 63 mesi (30/9/2024 - 31/12/2029)</t>
  </si>
  <si>
    <t>IMPORTO TOTALE A BASE D’ASTA PER LOTTO 2
(esclusa proroga tecnica)</t>
  </si>
  <si>
    <t>IMPORTO TOTALE A BASE D’ASTA PER LOTTO 2
(compresa proroga tecnica)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</si>
</sst>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00"/>
  </numFmts>
  <fonts count="13">
    <font>
      <sz val="12"/>
      <color theme="1"/>
      <name val="Calibri"/>
      <family val="2"/>
      <charset val="134"/>
      <scheme val="minor"/>
    </font>
    <font>
      <sz val="12"/>
      <color theme="1"/>
      <name val="Calibri"/>
      <family val="2"/>
      <scheme val="minor"/>
    </font>
    <font>
      <b/>
      <sz val="12"/>
      <color theme="1"/>
      <name val="Calibri"/>
      <family val="2"/>
      <scheme val="minor"/>
    </font>
    <font>
      <b/>
      <sz val="18"/>
      <color rgb="FF000000"/>
      <name val="Arial Narrow"/>
      <family val="2"/>
    </font>
    <font>
      <sz val="10"/>
      <color rgb="FF000000"/>
      <name val="Arial"/>
      <family val="2"/>
    </font>
    <font>
      <b/>
      <sz val="14"/>
      <color theme="1"/>
      <name val="Arial Narrow"/>
      <family val="2"/>
    </font>
    <font>
      <sz val="10"/>
      <color rgb="FF000000"/>
      <name val="Verdana"/>
      <family val="2"/>
    </font>
    <font>
      <sz val="11"/>
      <color rgb="FF000000"/>
      <name val="Arial Narrow"/>
      <family val="2"/>
    </font>
    <font>
      <b/>
      <sz val="11"/>
      <color rgb="FF000000"/>
      <name val="Arial Narrow"/>
      <family val="2"/>
    </font>
    <font>
      <b/>
      <sz val="11"/>
      <color theme="1"/>
      <name val="Arial Narrow"/>
      <family val="2"/>
    </font>
    <font>
      <u/>
      <sz val="12"/>
      <color theme="10"/>
      <name val="Calibri"/>
      <family val="2"/>
      <scheme val="minor"/>
    </font>
    <font>
      <u/>
      <sz val="12"/>
      <color theme="11"/>
      <name val="Calibri"/>
      <family val="2"/>
      <scheme val="minor"/>
    </font>
    <font>
      <b/>
      <sz val="11"/>
      <color rgb="FFFF0000"/>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CCFFCC"/>
        <bgColor indexed="64"/>
      </patternFill>
    </fill>
    <fill>
      <patternFill patternType="solid">
        <fgColor rgb="FFF3F3F3"/>
        <bgColor indexed="64"/>
      </patternFill>
    </fill>
  </fills>
  <borders count="13">
    <border>
      <left/>
      <right/>
      <top/>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style="double">
        <color auto="1"/>
      </right>
      <top style="double">
        <color auto="1"/>
      </top>
      <bottom/>
      <diagonal/>
    </border>
    <border>
      <left/>
      <right style="double">
        <color auto="1"/>
      </right>
      <top/>
      <bottom style="double">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double">
        <color auto="1"/>
      </left>
      <right style="double">
        <color auto="1"/>
      </right>
      <top/>
      <bottom/>
      <diagonal/>
    </border>
  </borders>
  <cellStyleXfs count="11">
    <xf numFmtId="0" fontId="0" fillId="0" borderId="0"/>
    <xf numFmtId="44" fontId="1" fillId="0" borderId="0" applyFont="0" applyFill="0" applyBorder="0" applyAlignment="0" applyProtection="0"/>
    <xf numFmtId="9" fontId="1" fillId="0" borderId="0" applyFon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34">
    <xf numFmtId="0" fontId="0" fillId="0" borderId="0" xfId="0"/>
    <xf numFmtId="0" fontId="3" fillId="0" borderId="0" xfId="0" applyFont="1" applyAlignment="1">
      <alignment horizontal="justify" vertical="center"/>
    </xf>
    <xf numFmtId="0" fontId="4"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9" fillId="0" borderId="0" xfId="0" applyFont="1" applyAlignment="1">
      <alignment horizontal="justify" vertical="center"/>
    </xf>
    <xf numFmtId="0" fontId="12" fillId="0" borderId="0" xfId="0" applyFont="1" applyAlignment="1">
      <alignment vertical="center"/>
    </xf>
    <xf numFmtId="0" fontId="8" fillId="0" borderId="12" xfId="0" applyFont="1" applyBorder="1" applyAlignment="1">
      <alignment horizontal="center" vertical="center" wrapText="1"/>
    </xf>
    <xf numFmtId="0" fontId="0" fillId="0" borderId="0" xfId="0" applyAlignment="1">
      <alignment vertical="center"/>
    </xf>
    <xf numFmtId="0" fontId="7" fillId="0" borderId="5" xfId="0" applyFont="1" applyBorder="1" applyAlignment="1">
      <alignment vertical="center"/>
    </xf>
    <xf numFmtId="44" fontId="0" fillId="0" borderId="5" xfId="1" applyFont="1" applyBorder="1" applyAlignment="1">
      <alignment vertical="center"/>
    </xf>
    <xf numFmtId="165" fontId="0" fillId="2" borderId="5" xfId="0" applyNumberFormat="1" applyFill="1" applyBorder="1" applyAlignment="1" applyProtection="1">
      <alignment vertical="center"/>
      <protection locked="0"/>
    </xf>
    <xf numFmtId="164" fontId="0" fillId="0" borderId="5" xfId="2" applyNumberFormat="1" applyFont="1" applyBorder="1" applyAlignment="1">
      <alignment vertical="center"/>
    </xf>
    <xf numFmtId="0" fontId="2" fillId="0" borderId="0" xfId="0" applyFont="1" applyAlignment="1">
      <alignment vertical="center"/>
    </xf>
    <xf numFmtId="44" fontId="0" fillId="0" borderId="0" xfId="1" applyFont="1" applyBorder="1" applyAlignment="1">
      <alignment vertical="center"/>
    </xf>
    <xf numFmtId="165" fontId="0" fillId="0" borderId="0" xfId="0" applyNumberFormat="1" applyFill="1" applyBorder="1" applyAlignment="1" applyProtection="1">
      <alignment vertical="center"/>
      <protection locked="0"/>
    </xf>
    <xf numFmtId="44" fontId="2" fillId="0" borderId="0" xfId="1" applyFont="1" applyAlignment="1">
      <alignment vertical="center"/>
    </xf>
    <xf numFmtId="164" fontId="0" fillId="0" borderId="0" xfId="2" applyNumberFormat="1" applyFont="1" applyBorder="1" applyAlignment="1">
      <alignment vertical="center"/>
    </xf>
    <xf numFmtId="0" fontId="2" fillId="0" borderId="0" xfId="0" applyFont="1" applyAlignment="1">
      <alignment vertical="center" wrapText="1"/>
    </xf>
    <xf numFmtId="44" fontId="0" fillId="0" borderId="0" xfId="1" applyFont="1" applyAlignment="1">
      <alignment vertical="center"/>
    </xf>
    <xf numFmtId="44" fontId="2" fillId="3" borderId="0" xfId="1" applyFont="1" applyFill="1" applyAlignment="1">
      <alignment vertical="center"/>
    </xf>
    <xf numFmtId="0" fontId="0" fillId="3" borderId="0" xfId="0" applyFill="1" applyAlignment="1">
      <alignment vertical="center"/>
    </xf>
    <xf numFmtId="0" fontId="0" fillId="0" borderId="5" xfId="0" applyBorder="1" applyAlignment="1">
      <alignment vertical="center"/>
    </xf>
    <xf numFmtId="0" fontId="0" fillId="0" borderId="5" xfId="0" applyBorder="1" applyAlignment="1">
      <alignment vertical="center" wrapText="1"/>
    </xf>
    <xf numFmtId="0" fontId="5" fillId="4" borderId="6"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vertical="center" wrapText="1"/>
    </xf>
    <xf numFmtId="0" fontId="5" fillId="4" borderId="9" xfId="0" applyFont="1" applyFill="1" applyBorder="1" applyAlignment="1">
      <alignment horizontal="center" vertical="center" wrapText="1"/>
    </xf>
    <xf numFmtId="0" fontId="0" fillId="0" borderId="10" xfId="0" applyBorder="1" applyAlignment="1">
      <alignment vertical="center" wrapText="1"/>
    </xf>
    <xf numFmtId="0" fontId="0" fillId="0" borderId="11" xfId="0" applyBorder="1" applyAlignment="1">
      <alignment vertical="center" wrapText="1"/>
    </xf>
  </cellXfs>
  <cellStyles count="1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Normale" xfId="0" builtinId="0"/>
    <cellStyle name="Percentuale" xfId="2" builtinId="5"/>
    <cellStyle name="Valuta" xfId="1" builtinId="4"/>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9"/>
  <sheetViews>
    <sheetView tabSelected="1" topLeftCell="A8" workbookViewId="0">
      <selection activeCell="F13" sqref="F13"/>
    </sheetView>
  </sheetViews>
  <sheetFormatPr defaultColWidth="11" defaultRowHeight="15.5"/>
  <cols>
    <col min="1" max="1" width="42.33203125" style="12" customWidth="1"/>
    <col min="2" max="2" width="18.08203125" style="12" customWidth="1"/>
    <col min="3" max="3" width="10.33203125" style="12" bestFit="1" customWidth="1"/>
    <col min="4" max="4" width="16.5" style="12" bestFit="1" customWidth="1"/>
    <col min="5" max="5" width="10.83203125" style="12"/>
    <col min="6" max="6" width="18.08203125" style="12" bestFit="1" customWidth="1"/>
    <col min="7" max="16384" width="11" style="12"/>
  </cols>
  <sheetData>
    <row r="1" spans="1:13" ht="22.5">
      <c r="A1" s="1"/>
    </row>
    <row r="2" spans="1:13">
      <c r="A2" s="2"/>
    </row>
    <row r="3" spans="1:13">
      <c r="A3" s="28" t="s">
        <v>10</v>
      </c>
      <c r="B3" s="29"/>
      <c r="C3" s="29"/>
      <c r="D3" s="29"/>
      <c r="E3" s="29"/>
      <c r="F3" s="30"/>
    </row>
    <row r="4" spans="1:13">
      <c r="A4" s="31" t="s">
        <v>9</v>
      </c>
      <c r="B4" s="32"/>
      <c r="C4" s="32"/>
      <c r="D4" s="32"/>
      <c r="E4" s="32"/>
      <c r="F4" s="33"/>
    </row>
    <row r="5" spans="1:13">
      <c r="A5" s="3"/>
    </row>
    <row r="6" spans="1:13" ht="16" thickBot="1">
      <c r="A6" s="4"/>
    </row>
    <row r="7" spans="1:13" ht="42.5" thickTop="1">
      <c r="A7" s="5"/>
      <c r="B7" s="5" t="s">
        <v>0</v>
      </c>
      <c r="C7" s="5" t="s">
        <v>1</v>
      </c>
      <c r="D7" s="5" t="s">
        <v>2</v>
      </c>
      <c r="E7" s="6" t="s">
        <v>3</v>
      </c>
      <c r="F7" s="6" t="s">
        <v>4</v>
      </c>
    </row>
    <row r="8" spans="1:13" ht="16" thickBot="1">
      <c r="A8" s="11"/>
      <c r="B8" s="8"/>
      <c r="C8" s="8"/>
      <c r="D8" s="8"/>
      <c r="E8" s="7"/>
      <c r="F8" s="7"/>
    </row>
    <row r="9" spans="1:13" ht="16" thickTop="1">
      <c r="A9" s="13" t="s">
        <v>7</v>
      </c>
      <c r="B9" s="14">
        <v>120799623.13999999</v>
      </c>
      <c r="C9" s="15"/>
      <c r="D9" s="14">
        <f>C9*B9/1000</f>
        <v>0</v>
      </c>
      <c r="E9" s="16">
        <v>0.2225</v>
      </c>
      <c r="F9" s="14">
        <f>D9*(1+E9)</f>
        <v>0</v>
      </c>
    </row>
    <row r="10" spans="1:13">
      <c r="A10" s="17" t="s">
        <v>11</v>
      </c>
      <c r="B10" s="18"/>
      <c r="C10" s="19"/>
      <c r="D10" s="20">
        <f>D11/12*3</f>
        <v>0</v>
      </c>
      <c r="E10" s="21"/>
      <c r="F10" s="20">
        <f>F11/12*3</f>
        <v>0</v>
      </c>
    </row>
    <row r="11" spans="1:13">
      <c r="A11" s="17" t="s">
        <v>5</v>
      </c>
      <c r="B11" s="17"/>
      <c r="C11" s="17"/>
      <c r="D11" s="20">
        <f>D9</f>
        <v>0</v>
      </c>
      <c r="E11" s="17"/>
      <c r="F11" s="20">
        <f>F9</f>
        <v>0</v>
      </c>
    </row>
    <row r="12" spans="1:13">
      <c r="A12" s="17" t="s">
        <v>14</v>
      </c>
      <c r="B12" s="17"/>
      <c r="C12" s="17"/>
      <c r="D12" s="20">
        <f>D11/12*63</f>
        <v>0</v>
      </c>
      <c r="E12" s="17"/>
      <c r="F12" s="20">
        <f>F11/12*63</f>
        <v>0</v>
      </c>
    </row>
    <row r="13" spans="1:13" ht="15.5" customHeight="1">
      <c r="A13" s="22" t="s">
        <v>13</v>
      </c>
      <c r="D13" s="23"/>
      <c r="F13" s="24">
        <f>F11/12*69</f>
        <v>0</v>
      </c>
      <c r="G13" s="25" t="s">
        <v>6</v>
      </c>
      <c r="H13" s="25"/>
      <c r="I13" s="25"/>
      <c r="J13" s="25"/>
      <c r="K13" s="25"/>
      <c r="L13" s="25"/>
      <c r="M13" s="25"/>
    </row>
    <row r="14" spans="1:13">
      <c r="F14" s="10" t="str">
        <f>IF(F13&gt;B19,"ATTENZIONE VALORE INDICATO SUPERIORE ALLA BASE D'ASTA","")</f>
        <v/>
      </c>
    </row>
    <row r="15" spans="1:13" ht="84">
      <c r="A15" s="9" t="s">
        <v>8</v>
      </c>
    </row>
    <row r="16" spans="1:13">
      <c r="A16" s="9"/>
    </row>
    <row r="17" spans="1:2">
      <c r="A17" s="26" t="s">
        <v>12</v>
      </c>
      <c r="B17" s="14">
        <v>60000</v>
      </c>
    </row>
    <row r="18" spans="1:2" ht="31">
      <c r="A18" s="27" t="s">
        <v>15</v>
      </c>
      <c r="B18" s="14">
        <f>B17/12*63</f>
        <v>315000</v>
      </c>
    </row>
    <row r="19" spans="1:2" ht="31">
      <c r="A19" s="27" t="s">
        <v>16</v>
      </c>
      <c r="B19" s="14">
        <f>B17/12*69</f>
        <v>345000</v>
      </c>
    </row>
  </sheetData>
  <sheetProtection algorithmName="SHA-512" hashValue="I4yYFZdX+C3Go5BS8kY11n0/CpK5GaUFhDv0te+YL4WzExTRiu0l+GbNqM4P/FDIL02ybsLUwFZH44ca01PfkA==" saltValue="Yykf4qUtTJ7ZHCLpM1RMaQ==" spinCount="100000" sheet="1" objects="1" scenarios="1"/>
  <mergeCells count="2">
    <mergeCell ref="A3:F3"/>
    <mergeCell ref="A4:F4"/>
  </mergeCells>
  <pageMargins left="0.75" right="0.75" top="1" bottom="1" header="0.5" footer="0.5"/>
  <pageSetup paperSize="9" scale="61" fitToHeight="0" orientation="landscape"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Lotto 2</vt:lpstr>
    </vt:vector>
  </TitlesOfParts>
  <Company>Politecnico di Milano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 Cavazzana</dc:creator>
  <cp:lastModifiedBy>Roberto De Roberto</cp:lastModifiedBy>
  <cp:lastPrinted>2024-03-26T10:19:07Z</cp:lastPrinted>
  <dcterms:created xsi:type="dcterms:W3CDTF">2017-05-30T09:44:23Z</dcterms:created>
  <dcterms:modified xsi:type="dcterms:W3CDTF">2024-04-09T10:21:11Z</dcterms:modified>
</cp:coreProperties>
</file>