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SICT Software\Allegati\"/>
    </mc:Choice>
  </mc:AlternateContent>
  <xr:revisionPtr revIDLastSave="0" documentId="13_ncr:1_{9C0600D9-4E75-43C7-A903-721B4854975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2" r:id="rId1"/>
  </sheets>
  <definedNames>
    <definedName name="_Hlk191478015" localSheetId="0">Sheet1!$A$2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2" l="1"/>
  <c r="H16" i="2"/>
  <c r="H17" i="2" s="1"/>
  <c r="H20" i="2" s="1"/>
  <c r="G6" i="2"/>
  <c r="G16" i="2"/>
  <c r="H19" i="2"/>
  <c r="H18" i="2"/>
  <c r="F11" i="2" l="1"/>
  <c r="G11" i="2" s="1"/>
  <c r="F7" i="2"/>
  <c r="G7" i="2" s="1"/>
  <c r="F8" i="2"/>
  <c r="H8" i="2" s="1"/>
  <c r="F9" i="2"/>
  <c r="H9" i="2" s="1"/>
  <c r="F10" i="2"/>
  <c r="H10" i="2" s="1"/>
  <c r="F6" i="2"/>
  <c r="J12" i="2"/>
  <c r="K12" i="2" s="1"/>
  <c r="J13" i="2"/>
  <c r="K13" i="2" s="1"/>
  <c r="J14" i="2"/>
  <c r="L14" i="2" s="1"/>
  <c r="J15" i="2"/>
  <c r="K15" i="2" s="1"/>
  <c r="G10" i="2" l="1"/>
  <c r="G9" i="2"/>
  <c r="H11" i="2"/>
  <c r="H7" i="2"/>
  <c r="G8" i="2"/>
  <c r="L15" i="2"/>
  <c r="L12" i="2"/>
  <c r="K14" i="2"/>
  <c r="L13" i="2"/>
  <c r="J11" i="2" l="1"/>
  <c r="L11" i="2" s="1"/>
  <c r="J10" i="2"/>
  <c r="L10" i="2" s="1"/>
  <c r="J9" i="2"/>
  <c r="L9" i="2" s="1"/>
  <c r="J8" i="2"/>
  <c r="L8" i="2" s="1"/>
  <c r="J7" i="2"/>
  <c r="L7" i="2" s="1"/>
  <c r="J6" i="2"/>
  <c r="D16" i="2"/>
  <c r="J16" i="2" l="1"/>
  <c r="K6" i="2"/>
  <c r="K8" i="2"/>
  <c r="K10" i="2"/>
  <c r="L6" i="2"/>
  <c r="L16" i="2" s="1"/>
  <c r="F16" i="2"/>
  <c r="K7" i="2"/>
  <c r="K9" i="2"/>
  <c r="K11" i="2"/>
  <c r="L17" i="2" l="1"/>
  <c r="K16" i="2"/>
  <c r="L19" i="2" l="1"/>
  <c r="L18" i="2"/>
  <c r="H22" i="2"/>
  <c r="L20" i="2" l="1"/>
  <c r="L22" i="2" s="1"/>
</calcChain>
</file>

<file path=xl/sharedStrings.xml><?xml version="1.0" encoding="utf-8"?>
<sst xmlns="http://schemas.openxmlformats.org/spreadsheetml/2006/main" count="48" uniqueCount="34">
  <si>
    <t>Figura professionale</t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</si>
  <si>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</si>
  <si>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</si>
  <si>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</si>
  <si>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</si>
  <si>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</si>
  <si>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</si>
  <si>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</si>
  <si>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1..6 FTE std</t>
  </si>
  <si>
    <t>&lt;- valore offerta da inserire in piattaforma SINTEL</t>
  </si>
  <si>
    <t>Offerta economica: prezzi unitari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</si>
  <si>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</si>
  <si>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</si>
  <si>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</si>
  <si>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</si>
  <si>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</si>
  <si>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</si>
  <si>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SVI-APE</t>
  </si>
  <si>
    <t>SVI-APS</t>
  </si>
  <si>
    <t>Sviluppatore full stack junior di applicazioni</t>
  </si>
  <si>
    <t>Sviluppatore full stack esperto di applicazioni</t>
  </si>
  <si>
    <t>Sviluppatore full stack senior di applicazioni</t>
  </si>
  <si>
    <t>FORNITURA DI SERVIZI DI SVILUPPO DI APPLICATIVI ED EROGAZIONE IN MODALITÀ SAAS - SOFTWARE AS A SERVICE</t>
  </si>
  <si>
    <r>
      <t>Totale</t>
    </r>
    <r>
      <rPr>
        <sz val="8"/>
        <color rgb="FF000000"/>
        <rFont val="Manrope"/>
      </rPr>
      <t xml:space="preserve"> </t>
    </r>
  </si>
  <si>
    <t>SVI-API</t>
  </si>
  <si>
    <t>SPC-FRM</t>
  </si>
  <si>
    <t>Specialista framework e dev ops</t>
  </si>
  <si>
    <t>SPC-IDM</t>
  </si>
  <si>
    <t>Specialista identity management</t>
  </si>
  <si>
    <t>SPC-UXD</t>
  </si>
  <si>
    <t>Specialista UI/UX design</t>
  </si>
  <si>
    <t>anni 1..3 FTE std</t>
  </si>
  <si>
    <t>eventuale proroga</t>
  </si>
  <si>
    <t>modifiche art. 120 c.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</si>
</sst>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Manrope"/>
    </font>
    <font>
      <sz val="12"/>
      <color theme="1"/>
      <name val="Manrope"/>
    </font>
    <font>
      <b/>
      <sz val="8"/>
      <color rgb="FF000000"/>
      <name val="Manrope"/>
    </font>
    <font>
      <b/>
      <sz val="8"/>
      <name val="Manrope"/>
    </font>
    <font>
      <sz val="8"/>
      <color rgb="FF000000"/>
      <name val="Manrope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3" fontId="6" fillId="0" borderId="2" xfId="1" applyFont="1" applyBorder="1" applyAlignment="1">
      <alignment horizontal="center" vertical="center" wrapText="1"/>
    </xf>
    <xf numFmtId="8" fontId="6" fillId="0" borderId="2" xfId="0" applyNumberFormat="1" applyFont="1" applyBorder="1" applyAlignment="1">
      <alignment horizontal="center" vertical="center" wrapText="1"/>
    </xf>
    <xf numFmtId="8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2" xfId="1" applyFont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center" vertical="center" wrapText="1"/>
    </xf>
    <xf numFmtId="8" fontId="6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8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8" fontId="4" fillId="3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8" fontId="4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topLeftCell="A10" zoomScale="85" zoomScaleNormal="85" workbookViewId="0">
      <selection activeCell="L22" sqref="L22"/>
    </sheetView>
  </sheetViews>
  <sheetFormatPr defaultColWidth="11" defaultRowHeight="18" x14ac:dyDescent="0.5"/>
  <cols>
    <col min="1" max="2" width="11" style="2"/>
    <col min="3" max="3" width="35.08203125" style="2" customWidth="1"/>
    <col min="4" max="6" width="11" style="2"/>
    <col min="7" max="7" width="13.08203125" style="2" bestFit="1" customWidth="1"/>
    <col min="8" max="8" width="11.33203125" style="2" bestFit="1" customWidth="1"/>
    <col min="9" max="10" width="11" style="2"/>
    <col min="11" max="11" width="13.08203125" style="2" bestFit="1" customWidth="1"/>
    <col min="12" max="16384" width="11" style="2"/>
  </cols>
  <sheetData>
    <row r="1" spans="1:12" ht="28" customHeight="1" x14ac:dyDescent="0.5">
      <c r="A1" s="1" t="s">
        <v>22</v>
      </c>
    </row>
    <row r="2" spans="1:12" ht="28" customHeight="1" x14ac:dyDescent="0.5">
      <c r="A2" s="3" t="s">
        <v>10</v>
      </c>
    </row>
    <row r="3" spans="1:12" ht="28" customHeight="1" thickBot="1" x14ac:dyDescent="0.55000000000000004">
      <c r="A3" s="3"/>
    </row>
    <row r="4" spans="1:12" ht="24" x14ac:dyDescent="0.5">
      <c r="A4" s="26" t="s">
        <v>1</v>
      </c>
      <c r="B4" s="26" t="s">
        <v>2</v>
      </c>
      <c r="C4" s="26" t="s">
        <v>0</v>
      </c>
      <c r="D4" s="4"/>
      <c r="E4" s="4" t="s">
        <v>3</v>
      </c>
      <c r="F4" s="4" t="s">
        <v>3</v>
      </c>
      <c r="G4" s="4" t="s">
        <v>3</v>
      </c>
      <c r="H4" s="4" t="s">
        <v>3</v>
      </c>
      <c r="I4" s="4" t="s">
        <v>4</v>
      </c>
      <c r="J4" s="4" t="s">
        <v>4</v>
      </c>
      <c r="K4" s="4" t="s">
        <v>4</v>
      </c>
      <c r="L4" s="4" t="s">
        <v>4</v>
      </c>
    </row>
    <row r="5" spans="1:12" ht="24.5" thickBot="1" x14ac:dyDescent="0.55000000000000004">
      <c r="A5" s="27"/>
      <c r="B5" s="27"/>
      <c r="C5" s="27"/>
      <c r="D5" s="5" t="s">
        <v>5</v>
      </c>
      <c r="E5" s="6" t="s">
        <v>6</v>
      </c>
      <c r="F5" s="6" t="s">
        <v>7</v>
      </c>
      <c r="G5" s="6" t="s">
        <v>31</v>
      </c>
      <c r="H5" s="6" t="s">
        <v>8</v>
      </c>
      <c r="I5" s="6" t="s">
        <v>6</v>
      </c>
      <c r="J5" s="6" t="s">
        <v>7</v>
      </c>
      <c r="K5" s="6" t="s">
        <v>31</v>
      </c>
      <c r="L5" s="6" t="s">
        <v>8</v>
      </c>
    </row>
    <row r="6" spans="1:12" ht="18.5" thickBot="1" x14ac:dyDescent="0.55000000000000004">
      <c r="A6" s="22">
        <v>1</v>
      </c>
      <c r="B6" s="21" t="s">
        <v>24</v>
      </c>
      <c r="C6" s="23" t="s">
        <v>19</v>
      </c>
      <c r="D6" s="9">
        <v>2</v>
      </c>
      <c r="E6" s="24">
        <v>290</v>
      </c>
      <c r="F6" s="10">
        <f>E6*D6*220</f>
        <v>127600</v>
      </c>
      <c r="G6" s="10">
        <f>F6*3</f>
        <v>382800</v>
      </c>
      <c r="H6" s="10">
        <f>F6*6</f>
        <v>765600</v>
      </c>
      <c r="I6" s="11"/>
      <c r="J6" s="10">
        <f>I6*D6*220</f>
        <v>0</v>
      </c>
      <c r="K6" s="10">
        <f>J6*2</f>
        <v>0</v>
      </c>
      <c r="L6" s="10">
        <f>J6*6</f>
        <v>0</v>
      </c>
    </row>
    <row r="7" spans="1:12" ht="18.5" thickBot="1" x14ac:dyDescent="0.55000000000000004">
      <c r="A7" s="22">
        <v>2</v>
      </c>
      <c r="B7" s="21" t="s">
        <v>17</v>
      </c>
      <c r="C7" s="23" t="s">
        <v>20</v>
      </c>
      <c r="D7" s="9">
        <v>3</v>
      </c>
      <c r="E7" s="24">
        <v>330</v>
      </c>
      <c r="F7" s="10">
        <f t="shared" ref="F7:F10" si="0">E7*D7*220</f>
        <v>217800</v>
      </c>
      <c r="G7" s="10">
        <f t="shared" ref="G7:G11" si="1">F7*3</f>
        <v>653400</v>
      </c>
      <c r="H7" s="10">
        <f t="shared" ref="H7:H11" si="2">F7*6</f>
        <v>1306800</v>
      </c>
      <c r="I7" s="11"/>
      <c r="J7" s="10">
        <f t="shared" ref="J7:J15" si="3">I7*D7*220</f>
        <v>0</v>
      </c>
      <c r="K7" s="10">
        <f t="shared" ref="K7:K15" si="4">J7*2</f>
        <v>0</v>
      </c>
      <c r="L7" s="10">
        <f t="shared" ref="L7:L15" si="5">J7*6</f>
        <v>0</v>
      </c>
    </row>
    <row r="8" spans="1:12" ht="18.5" thickBot="1" x14ac:dyDescent="0.55000000000000004">
      <c r="A8" s="22">
        <v>3</v>
      </c>
      <c r="B8" s="21" t="s">
        <v>18</v>
      </c>
      <c r="C8" s="23" t="s">
        <v>21</v>
      </c>
      <c r="D8" s="9">
        <v>3</v>
      </c>
      <c r="E8" s="24">
        <v>390</v>
      </c>
      <c r="F8" s="10">
        <f t="shared" si="0"/>
        <v>257400</v>
      </c>
      <c r="G8" s="10">
        <f t="shared" si="1"/>
        <v>772200</v>
      </c>
      <c r="H8" s="10">
        <f t="shared" si="2"/>
        <v>1544400</v>
      </c>
      <c r="I8" s="11"/>
      <c r="J8" s="10">
        <f t="shared" si="3"/>
        <v>0</v>
      </c>
      <c r="K8" s="10">
        <f t="shared" si="4"/>
        <v>0</v>
      </c>
      <c r="L8" s="10">
        <f t="shared" si="5"/>
        <v>0</v>
      </c>
    </row>
    <row r="9" spans="1:12" ht="18.5" thickBot="1" x14ac:dyDescent="0.55000000000000004">
      <c r="A9" s="22">
        <v>4</v>
      </c>
      <c r="B9" s="21" t="s">
        <v>25</v>
      </c>
      <c r="C9" s="23" t="s">
        <v>26</v>
      </c>
      <c r="D9" s="9">
        <v>2</v>
      </c>
      <c r="E9" s="24">
        <v>400</v>
      </c>
      <c r="F9" s="10">
        <f t="shared" si="0"/>
        <v>176000</v>
      </c>
      <c r="G9" s="10">
        <f t="shared" si="1"/>
        <v>528000</v>
      </c>
      <c r="H9" s="10">
        <f t="shared" si="2"/>
        <v>1056000</v>
      </c>
      <c r="I9" s="11"/>
      <c r="J9" s="10">
        <f t="shared" si="3"/>
        <v>0</v>
      </c>
      <c r="K9" s="10">
        <f t="shared" si="4"/>
        <v>0</v>
      </c>
      <c r="L9" s="10">
        <f t="shared" si="5"/>
        <v>0</v>
      </c>
    </row>
    <row r="10" spans="1:12" ht="18.5" thickBot="1" x14ac:dyDescent="0.55000000000000004">
      <c r="A10" s="22">
        <v>5</v>
      </c>
      <c r="B10" s="21" t="s">
        <v>27</v>
      </c>
      <c r="C10" s="23" t="s">
        <v>28</v>
      </c>
      <c r="D10" s="9">
        <v>1</v>
      </c>
      <c r="E10" s="24">
        <v>400</v>
      </c>
      <c r="F10" s="10">
        <f t="shared" si="0"/>
        <v>88000</v>
      </c>
      <c r="G10" s="10">
        <f t="shared" si="1"/>
        <v>264000</v>
      </c>
      <c r="H10" s="10">
        <f t="shared" si="2"/>
        <v>528000</v>
      </c>
      <c r="I10" s="11"/>
      <c r="J10" s="10">
        <f t="shared" si="3"/>
        <v>0</v>
      </c>
      <c r="K10" s="10">
        <f t="shared" si="4"/>
        <v>0</v>
      </c>
      <c r="L10" s="10">
        <f t="shared" si="5"/>
        <v>0</v>
      </c>
    </row>
    <row r="11" spans="1:12" ht="18.5" thickBot="1" x14ac:dyDescent="0.55000000000000004">
      <c r="A11" s="22">
        <v>6</v>
      </c>
      <c r="B11" s="21" t="s">
        <v>29</v>
      </c>
      <c r="C11" s="23" t="s">
        <v>30</v>
      </c>
      <c r="D11" s="9">
        <v>1</v>
      </c>
      <c r="E11" s="24">
        <v>290</v>
      </c>
      <c r="F11" s="10">
        <f>E11*D11*220</f>
        <v>63800</v>
      </c>
      <c r="G11" s="10">
        <f t="shared" si="1"/>
        <v>191400</v>
      </c>
      <c r="H11" s="10">
        <f t="shared" si="2"/>
        <v>382800</v>
      </c>
      <c r="I11" s="11"/>
      <c r="J11" s="10">
        <f t="shared" si="3"/>
        <v>0</v>
      </c>
      <c r="K11" s="10">
        <f t="shared" si="4"/>
        <v>0</v>
      </c>
      <c r="L11" s="10">
        <f t="shared" si="5"/>
        <v>0</v>
      </c>
    </row>
    <row r="12" spans="1:12" ht="18.5" thickBot="1" x14ac:dyDescent="0.55000000000000004">
      <c r="A12" s="7">
        <v>7</v>
      </c>
      <c r="B12" s="5"/>
      <c r="C12" s="8"/>
      <c r="D12" s="9"/>
      <c r="E12" s="10"/>
      <c r="F12" s="10"/>
      <c r="G12" s="10"/>
      <c r="H12" s="10"/>
      <c r="I12" s="11"/>
      <c r="J12" s="10">
        <f t="shared" si="3"/>
        <v>0</v>
      </c>
      <c r="K12" s="10">
        <f t="shared" si="4"/>
        <v>0</v>
      </c>
      <c r="L12" s="10">
        <f t="shared" si="5"/>
        <v>0</v>
      </c>
    </row>
    <row r="13" spans="1:12" ht="18.5" thickBot="1" x14ac:dyDescent="0.55000000000000004">
      <c r="A13" s="7">
        <v>8</v>
      </c>
      <c r="B13" s="5"/>
      <c r="C13" s="8"/>
      <c r="D13" s="9"/>
      <c r="E13" s="10"/>
      <c r="F13" s="10"/>
      <c r="G13" s="10"/>
      <c r="H13" s="10"/>
      <c r="I13" s="11"/>
      <c r="J13" s="10">
        <f t="shared" si="3"/>
        <v>0</v>
      </c>
      <c r="K13" s="10">
        <f t="shared" si="4"/>
        <v>0</v>
      </c>
      <c r="L13" s="10">
        <f t="shared" si="5"/>
        <v>0</v>
      </c>
    </row>
    <row r="14" spans="1:12" ht="18.5" thickBot="1" x14ac:dyDescent="0.55000000000000004">
      <c r="A14" s="7">
        <v>9</v>
      </c>
      <c r="B14" s="5"/>
      <c r="C14" s="8"/>
      <c r="D14" s="9"/>
      <c r="E14" s="10"/>
      <c r="F14" s="10"/>
      <c r="G14" s="10"/>
      <c r="H14" s="10"/>
      <c r="I14" s="11"/>
      <c r="J14" s="10">
        <f t="shared" si="3"/>
        <v>0</v>
      </c>
      <c r="K14" s="10">
        <f t="shared" si="4"/>
        <v>0</v>
      </c>
      <c r="L14" s="10">
        <f t="shared" si="5"/>
        <v>0</v>
      </c>
    </row>
    <row r="15" spans="1:12" ht="18.5" thickBot="1" x14ac:dyDescent="0.55000000000000004">
      <c r="A15" s="7">
        <v>10</v>
      </c>
      <c r="B15" s="5"/>
      <c r="C15" s="8"/>
      <c r="D15" s="9"/>
      <c r="E15" s="10"/>
      <c r="F15" s="10"/>
      <c r="G15" s="10"/>
      <c r="H15" s="10"/>
      <c r="I15" s="11"/>
      <c r="J15" s="10">
        <f t="shared" si="3"/>
        <v>0</v>
      </c>
      <c r="K15" s="10">
        <f t="shared" si="4"/>
        <v>0</v>
      </c>
      <c r="L15" s="10">
        <f t="shared" si="5"/>
        <v>0</v>
      </c>
    </row>
    <row r="16" spans="1:12" ht="18.5" thickBot="1" x14ac:dyDescent="0.55000000000000004">
      <c r="A16" s="7"/>
      <c r="B16" s="12"/>
      <c r="C16" s="13" t="s">
        <v>23</v>
      </c>
      <c r="D16" s="14">
        <f>SUM(D6:D15)</f>
        <v>12</v>
      </c>
      <c r="E16" s="13"/>
      <c r="F16" s="15">
        <f>SUM(F6:F15)</f>
        <v>930600</v>
      </c>
      <c r="G16" s="15">
        <f>SUM(G6:G15)</f>
        <v>2791800</v>
      </c>
      <c r="H16" s="15">
        <f>G16*2</f>
        <v>5583600</v>
      </c>
      <c r="I16" s="13"/>
      <c r="J16" s="15">
        <f>SUM(J6:J15)</f>
        <v>0</v>
      </c>
      <c r="K16" s="15">
        <f>SUM(K6:K15)</f>
        <v>0</v>
      </c>
      <c r="L16" s="15">
        <f>SUM(L6:L15)</f>
        <v>0</v>
      </c>
    </row>
    <row r="17" spans="7:13" ht="18.5" thickBot="1" x14ac:dyDescent="0.55000000000000004">
      <c r="G17" s="16" t="s">
        <v>11</v>
      </c>
      <c r="H17" s="10">
        <f>H16*0.1</f>
        <v>558360</v>
      </c>
      <c r="I17" s="17"/>
      <c r="J17" s="17"/>
      <c r="K17" s="16" t="s">
        <v>11</v>
      </c>
      <c r="L17" s="15">
        <f>L16*0.1</f>
        <v>0</v>
      </c>
    </row>
    <row r="18" spans="7:13" ht="25" customHeight="1" thickBot="1" x14ac:dyDescent="0.55000000000000004">
      <c r="G18" s="16" t="s">
        <v>33</v>
      </c>
      <c r="H18" s="10">
        <f>G16*0.2</f>
        <v>558360</v>
      </c>
      <c r="I18" s="17"/>
      <c r="J18" s="17"/>
      <c r="K18" s="16" t="s">
        <v>33</v>
      </c>
      <c r="L18" s="15">
        <f>K16*0.1</f>
        <v>0</v>
      </c>
    </row>
    <row r="19" spans="7:13" ht="18.5" thickBot="1" x14ac:dyDescent="0.55000000000000004">
      <c r="G19" s="16" t="s">
        <v>32</v>
      </c>
      <c r="H19" s="10">
        <f>G16/6</f>
        <v>465300</v>
      </c>
      <c r="I19" s="17"/>
      <c r="J19" s="17"/>
      <c r="K19" s="16" t="s">
        <v>32</v>
      </c>
      <c r="L19" s="15">
        <f>K16/6</f>
        <v>0</v>
      </c>
    </row>
    <row r="20" spans="7:13" ht="24.5" thickBot="1" x14ac:dyDescent="0.55000000000000004">
      <c r="G20" s="18" t="s">
        <v>12</v>
      </c>
      <c r="H20" s="18">
        <f>SUM(H16:H19)</f>
        <v>7165620</v>
      </c>
      <c r="I20" s="25"/>
      <c r="J20" s="17"/>
      <c r="K20" s="18" t="s">
        <v>13</v>
      </c>
      <c r="L20" s="15">
        <f>L16+L17+L18+L19</f>
        <v>0</v>
      </c>
    </row>
    <row r="21" spans="7:13" ht="36.5" thickBot="1" x14ac:dyDescent="0.55000000000000004">
      <c r="G21" s="16" t="s">
        <v>14</v>
      </c>
      <c r="H21" s="16">
        <v>0</v>
      </c>
      <c r="K21" s="16" t="s">
        <v>14</v>
      </c>
      <c r="L21" s="15">
        <v>0</v>
      </c>
    </row>
    <row r="22" spans="7:13" ht="60.5" thickBot="1" x14ac:dyDescent="0.55000000000000004">
      <c r="G22" s="19" t="s">
        <v>15</v>
      </c>
      <c r="H22" s="18">
        <f>H20-H21</f>
        <v>7165620</v>
      </c>
      <c r="K22" s="19" t="s">
        <v>16</v>
      </c>
      <c r="L22" s="20">
        <f>L20-L21</f>
        <v>0</v>
      </c>
      <c r="M22" s="20" t="s">
        <v>9</v>
      </c>
    </row>
  </sheetData>
  <sheetProtection algorithmName="SHA-512" hashValue="pbcajweQkeFIn+6BvLbmB64eOdE7NtXfumqvGHl2P3Mdt5ij/o7lN85ooo43dVqkqhd6/Nbg3hJidOZlpufPRg==" saltValue="U3mGLpXZ9gZHh6KeCmocGg==" spinCount="100000" sheet="1"/>
  <mergeCells count="3"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Sheet1</vt:lpstr>
      <vt:lpstr>Sheet1!_Hlk191478015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2025-04-18T07:45:42Z</dcterms:modified>
</cp:coreProperties>
</file>