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showInkAnnotation="0" autoCompressPictures="0"/>
  <mc:AlternateContent xmlns:mc="http://schemas.openxmlformats.org/markup-compatibility/2006">
    <mc:Choice Requires="x15">
      <x15ac:absPath xmlns:x15ac="http://schemas.microsoft.com/office/spreadsheetml/2010/11/ac" url="C:\Users\10247891\OneDrive - Politecnico di Milano\10247891_home\Documents\Assicurazioni - Gara 2023\Capitolati\"/>
    </mc:Choice>
  </mc:AlternateContent>
  <xr:revisionPtr revIDLastSave="0" documentId="13_ncr:1_{5C612E89-4241-4F73-810C-4D6DA6873EBF}" xr6:coauthVersionLast="36" xr6:coauthVersionMax="36" xr10:uidLastSave="{00000000-0000-0000-0000-000000000000}"/>
  <bookViews>
    <workbookView xWindow="0" yWindow="0" windowWidth="19200" windowHeight="6350" tabRatio="500" xr2:uid="{00000000-000D-0000-FFFF-FFFF00000000}"/>
  </bookViews>
  <sheets>
    <sheet name="Lotto 3" sheetId="1" r:id="rId1"/>
  </sheet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B14" i="1" l="1"/>
  <c r="D7" i="1"/>
  <c r="D8" i="1" s="1"/>
  <c r="D32" i="1"/>
  <c r="D31" i="1"/>
  <c r="D30" i="1"/>
  <c r="D29" i="1"/>
  <c r="D19" i="1"/>
  <c r="D20" i="1"/>
  <c r="D21" i="1"/>
  <c r="D18" i="1"/>
  <c r="F7" i="1" l="1"/>
  <c r="F8" i="1" s="1"/>
  <c r="F9" i="1" s="1"/>
  <c r="F10" i="1" s="1"/>
</calcChain>
</file>

<file path=xl/sharedStrings.xml><?xml version="1.0" encoding="utf-8"?>
<sst xmlns="http://schemas.openxmlformats.org/spreadsheetml/2006/main" count="37" uniqueCount="27">
  <si>
    <t>Somma assicurata</t>
  </si>
  <si>
    <t>Tasso annuo imponibile promille (*)</t>
  </si>
  <si>
    <t>Premio annuo imponibile</t>
  </si>
  <si>
    <t>Imposta</t>
  </si>
  <si>
    <t>Premio annuo lordo</t>
  </si>
  <si>
    <t>TOTALE premio annuo</t>
  </si>
  <si>
    <t>VALORE DA INSERIRE IN PIATTAFORMA SINTEL COME VALORE ECONOMICO OFFERTO</t>
  </si>
  <si>
    <r>
      <t xml:space="preserve">N.B.: </t>
    </r>
    <r>
      <rPr>
        <sz val="11"/>
        <color rgb="FF000000"/>
        <rFont val="Arial Narrow"/>
        <family val="2"/>
      </rPr>
      <t>Il premio annuo imponibile sopra indicato deve essere calcolato sulla totalità delle “Retribuzioni Annue Lorde Preventivate”, fermo restando che il premio annuo anticipato dal Contraente sarà calcolato secondo quanto previsto dal Capitolato Tecnico</t>
    </r>
  </si>
  <si>
    <t>Retribuzioni Annue Lorde Preventivate</t>
  </si>
  <si>
    <t>Durata Lavori</t>
  </si>
  <si>
    <t>Tasso Imponibile per mille</t>
  </si>
  <si>
    <t>Tasso Lordo         per mille</t>
  </si>
  <si>
    <t>Lavori fino a 12 mesi</t>
  </si>
  <si>
    <t>Lavori fino a 24 mesi</t>
  </si>
  <si>
    <t>Lavori fino a 36 mesi</t>
  </si>
  <si>
    <t>Lavori fino a 48 mesi</t>
  </si>
  <si>
    <t>Costo minimo lordo per ogni certificato</t>
  </si>
  <si>
    <t>Valore massimo di ogni singola opera: Euro 16.000.000</t>
  </si>
  <si>
    <t>Costo minimo lordo per ogni appendice</t>
  </si>
  <si>
    <t>ATTENZIONE: VALORI DA COMPILARE OBBLIGATORIAMENTE</t>
  </si>
  <si>
    <t>POLIZZA RESPONSABILITA’ CIVILE PATRIMONIALE DELLA  PUBBLICA AMMINISTRAZIONE</t>
  </si>
  <si>
    <t>TOTALE premio 6 anni (valore massimo appalto)</t>
  </si>
  <si>
    <t xml:space="preserve">Scheda OFFERTA – Lotto 3 </t>
  </si>
  <si>
    <t>IMPORTO ANNUO A BASE D’ASTA PER LOTTO 3</t>
  </si>
  <si>
    <t>IMPORTO TOTALE A BASE D’ASTA PER LOTTO 3</t>
  </si>
  <si>
    <t>Emissione Certificati secondo lo schema di cui al D.M. 123/04 (Capitolato Art. 29 punto H)</t>
  </si>
  <si>
    <t>Emissione appendici garanzia Responsabilità civile professionale del Verificatore Interno  (Capitolato Art. 29 punto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</si>
</sst>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00"/>
  </numFmts>
  <fonts count="13">
    <font>
      <sz val="12"/>
      <color theme="1"/>
      <name val="Calibri"/>
      <family val="2"/>
      <charset val="134"/>
      <scheme val="minor"/>
    </font>
    <font>
      <sz val="12"/>
      <color theme="1"/>
      <name val="Calibri"/>
      <family val="2"/>
      <scheme val="minor"/>
    </font>
    <font>
      <b/>
      <sz val="12"/>
      <color theme="1"/>
      <name val="Calibri"/>
      <family val="2"/>
      <scheme val="minor"/>
    </font>
    <font>
      <b/>
      <sz val="14"/>
      <color theme="1"/>
      <name val="Arial Narrow"/>
      <family val="2"/>
    </font>
    <font>
      <sz val="10"/>
      <color rgb="FF000000"/>
      <name val="Verdana"/>
      <family val="2"/>
    </font>
    <font>
      <sz val="11"/>
      <color rgb="FF000000"/>
      <name val="Arial Narrow"/>
      <family val="2"/>
    </font>
    <font>
      <b/>
      <sz val="11"/>
      <color rgb="FF000000"/>
      <name val="Arial Narrow"/>
      <family val="2"/>
    </font>
    <font>
      <b/>
      <sz val="11"/>
      <color theme="1"/>
      <name val="Arial Narrow"/>
      <family val="2"/>
    </font>
    <font>
      <u/>
      <sz val="12"/>
      <color theme="10"/>
      <name val="Calibri"/>
      <family val="2"/>
      <scheme val="minor"/>
    </font>
    <font>
      <u/>
      <sz val="12"/>
      <color theme="11"/>
      <name val="Calibri"/>
      <family val="2"/>
      <scheme val="minor"/>
    </font>
    <font>
      <sz val="12"/>
      <name val="Calibri"/>
      <family val="2"/>
      <charset val="134"/>
      <scheme val="minor"/>
    </font>
    <font>
      <b/>
      <sz val="14"/>
      <name val="Arial Narrow"/>
      <family val="2"/>
    </font>
    <font>
      <b/>
      <sz val="11"/>
      <color rgb="FFFF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CFFCC"/>
        <bgColor indexed="64"/>
      </patternFill>
    </fill>
    <fill>
      <patternFill patternType="solid">
        <fgColor rgb="FFF3F3F3"/>
        <bgColor indexed="64"/>
      </patternFill>
    </fill>
    <fill>
      <patternFill patternType="solid">
        <fgColor rgb="FFFFC000"/>
        <bgColor indexed="64"/>
      </patternFill>
    </fill>
  </fills>
  <borders count="14">
    <border>
      <left/>
      <right/>
      <top/>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style="double">
        <color auto="1"/>
      </right>
      <top style="double">
        <color auto="1"/>
      </top>
      <bottom/>
      <diagonal/>
    </border>
    <border>
      <left/>
      <right style="double">
        <color auto="1"/>
      </right>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auto="1"/>
      </left>
      <right style="double">
        <color auto="1"/>
      </right>
      <top style="double">
        <color auto="1"/>
      </top>
      <bottom style="double">
        <color auto="1"/>
      </bottom>
      <diagonal/>
    </border>
    <border>
      <left/>
      <right style="double">
        <color auto="1"/>
      </right>
      <top style="double">
        <color auto="1"/>
      </top>
      <bottom style="double">
        <color auto="1"/>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35">
    <xf numFmtId="0" fontId="0" fillId="0" borderId="0" xfId="0"/>
    <xf numFmtId="0" fontId="4" fillId="0" borderId="0" xfId="0" applyFont="1" applyAlignment="1">
      <alignment vertical="center"/>
    </xf>
    <xf numFmtId="0" fontId="5" fillId="0" borderId="0" xfId="0" applyFont="1" applyAlignment="1">
      <alignmen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0" fillId="0" borderId="0" xfId="0" applyAlignment="1"/>
    <xf numFmtId="44" fontId="0" fillId="0" borderId="0" xfId="1" applyFont="1"/>
    <xf numFmtId="44" fontId="0" fillId="0" borderId="5" xfId="1" applyFont="1" applyBorder="1"/>
    <xf numFmtId="164" fontId="0" fillId="0" borderId="5" xfId="2" applyNumberFormat="1" applyFont="1" applyBorder="1"/>
    <xf numFmtId="44" fontId="2" fillId="3" borderId="0" xfId="1" applyFont="1" applyFill="1"/>
    <xf numFmtId="0" fontId="0" fillId="3" borderId="0" xfId="0" applyFill="1"/>
    <xf numFmtId="0" fontId="2" fillId="0" borderId="0" xfId="0" applyFont="1"/>
    <xf numFmtId="44" fontId="2" fillId="0" borderId="0" xfId="1" applyFont="1"/>
    <xf numFmtId="0" fontId="5" fillId="0" borderId="0" xfId="0" applyFont="1"/>
    <xf numFmtId="0" fontId="7" fillId="0" borderId="0" xfId="0" applyFont="1" applyAlignment="1">
      <alignment horizontal="justify" vertical="center"/>
    </xf>
    <xf numFmtId="10" fontId="0" fillId="0" borderId="0" xfId="0" applyNumberFormat="1" applyAlignment="1"/>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165" fontId="0" fillId="2" borderId="5" xfId="0" applyNumberFormat="1" applyFill="1" applyBorder="1" applyProtection="1">
      <protection locked="0"/>
    </xf>
    <xf numFmtId="0" fontId="0" fillId="2" borderId="0" xfId="0" applyFill="1" applyAlignment="1" applyProtection="1">
      <protection locked="0"/>
    </xf>
    <xf numFmtId="44" fontId="10" fillId="0" borderId="5" xfId="1" applyFont="1" applyBorder="1"/>
    <xf numFmtId="0" fontId="12" fillId="0" borderId="0" xfId="0" applyFont="1" applyAlignment="1">
      <alignment vertical="center"/>
    </xf>
    <xf numFmtId="0" fontId="0" fillId="5" borderId="0" xfId="0" applyFill="1" applyAlignment="1">
      <alignment horizontal="center" vertical="top" wrapText="1"/>
    </xf>
    <xf numFmtId="0" fontId="3" fillId="4" borderId="6" xfId="0" applyFont="1" applyFill="1" applyBorder="1" applyAlignment="1">
      <alignment horizontal="center" vertical="center" wrapText="1"/>
    </xf>
    <xf numFmtId="0" fontId="0" fillId="0" borderId="7" xfId="0" applyBorder="1" applyAlignment="1">
      <alignment wrapText="1"/>
    </xf>
    <xf numFmtId="0" fontId="0" fillId="0" borderId="8" xfId="0" applyBorder="1" applyAlignment="1">
      <alignment wrapText="1"/>
    </xf>
    <xf numFmtId="0" fontId="3" fillId="4" borderId="9" xfId="0" applyFont="1" applyFill="1" applyBorder="1" applyAlignment="1">
      <alignment horizontal="center" vertical="center" wrapText="1"/>
    </xf>
    <xf numFmtId="0" fontId="0" fillId="0" borderId="10" xfId="0" applyBorder="1" applyAlignment="1">
      <alignment wrapText="1"/>
    </xf>
    <xf numFmtId="0" fontId="0" fillId="0" borderId="11" xfId="0" applyBorder="1" applyAlignment="1">
      <alignment wrapText="1"/>
    </xf>
    <xf numFmtId="0" fontId="11" fillId="4" borderId="6" xfId="0" applyFont="1" applyFill="1" applyBorder="1" applyAlignment="1">
      <alignment horizontal="center" vertical="center" wrapText="1"/>
    </xf>
    <xf numFmtId="0" fontId="10" fillId="0" borderId="7" xfId="0" applyFont="1" applyBorder="1" applyAlignment="1">
      <alignment wrapText="1"/>
    </xf>
    <xf numFmtId="0" fontId="10" fillId="0" borderId="8" xfId="0" applyFont="1" applyBorder="1" applyAlignment="1">
      <alignment wrapText="1"/>
    </xf>
    <xf numFmtId="0" fontId="7" fillId="0" borderId="0" xfId="0" applyFont="1" applyAlignment="1">
      <alignment horizontal="left" vertical="center" wrapText="1"/>
    </xf>
  </cellXfs>
  <cellStyles count="1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Normale" xfId="0" builtinId="0"/>
    <cellStyle name="Percentuale" xfId="2" builtinId="5"/>
    <cellStyle name="Valuta" xfId="1"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6"/>
  <sheetViews>
    <sheetView tabSelected="1" topLeftCell="A2" workbookViewId="0">
      <selection activeCell="C7" sqref="C7"/>
    </sheetView>
  </sheetViews>
  <sheetFormatPr defaultColWidth="11" defaultRowHeight="15.5"/>
  <cols>
    <col min="1" max="1" width="44.33203125" style="7" customWidth="1"/>
    <col min="2" max="2" width="18.08203125" style="7" customWidth="1"/>
    <col min="3" max="3" width="10.33203125" style="7" bestFit="1" customWidth="1"/>
    <col min="4" max="4" width="16.5" style="7" bestFit="1" customWidth="1"/>
    <col min="5" max="5" width="10.83203125" style="7"/>
    <col min="6" max="6" width="18.08203125" bestFit="1" customWidth="1"/>
  </cols>
  <sheetData>
    <row r="1" spans="1:13">
      <c r="A1" s="25" t="s">
        <v>22</v>
      </c>
      <c r="B1" s="26"/>
      <c r="C1" s="26"/>
      <c r="D1" s="26"/>
      <c r="E1" s="26"/>
      <c r="F1" s="27"/>
    </row>
    <row r="2" spans="1:13">
      <c r="A2" s="28" t="s">
        <v>20</v>
      </c>
      <c r="B2" s="29"/>
      <c r="C2" s="29"/>
      <c r="D2" s="29"/>
      <c r="E2" s="29"/>
      <c r="F2" s="30"/>
    </row>
    <row r="3" spans="1:13">
      <c r="A3" s="1"/>
    </row>
    <row r="4" spans="1:13" ht="16" thickBot="1">
      <c r="A4" s="2"/>
    </row>
    <row r="5" spans="1:13" ht="42.5" thickTop="1">
      <c r="A5" s="3"/>
      <c r="B5" s="3" t="s">
        <v>0</v>
      </c>
      <c r="C5" s="3" t="s">
        <v>1</v>
      </c>
      <c r="D5" s="3" t="s">
        <v>2</v>
      </c>
      <c r="E5" s="4" t="s">
        <v>3</v>
      </c>
      <c r="F5" s="4" t="s">
        <v>4</v>
      </c>
    </row>
    <row r="6" spans="1:13" ht="16" thickBot="1">
      <c r="A6" s="6"/>
      <c r="B6" s="6"/>
      <c r="C6" s="6"/>
      <c r="D6" s="6"/>
      <c r="E6" s="5"/>
      <c r="F6" s="5"/>
    </row>
    <row r="7" spans="1:13" ht="16" thickTop="1">
      <c r="A7" s="15" t="s">
        <v>8</v>
      </c>
      <c r="B7" s="22">
        <v>192261619.79333332</v>
      </c>
      <c r="C7" s="20"/>
      <c r="D7" s="9">
        <f>C7*B7/1000</f>
        <v>0</v>
      </c>
      <c r="E7" s="10">
        <v>0.2225</v>
      </c>
      <c r="F7" s="9">
        <f>D7*(1+E7)</f>
        <v>0</v>
      </c>
    </row>
    <row r="8" spans="1:13">
      <c r="A8" s="13" t="s">
        <v>5</v>
      </c>
      <c r="B8" s="13"/>
      <c r="C8" s="13"/>
      <c r="D8" s="14">
        <f>SUM(D7:D7)</f>
        <v>0</v>
      </c>
      <c r="E8" s="13"/>
      <c r="F8" s="14">
        <f>F7</f>
        <v>0</v>
      </c>
    </row>
    <row r="9" spans="1:13">
      <c r="A9" s="13" t="s">
        <v>21</v>
      </c>
      <c r="B9"/>
      <c r="C9"/>
      <c r="D9" s="8"/>
      <c r="E9"/>
      <c r="F9" s="11">
        <f>(F8*6)</f>
        <v>0</v>
      </c>
      <c r="G9" s="12" t="s">
        <v>6</v>
      </c>
      <c r="H9" s="12"/>
      <c r="I9" s="12"/>
      <c r="J9" s="12"/>
      <c r="K9" s="12"/>
      <c r="L9" s="12"/>
      <c r="M9" s="12"/>
    </row>
    <row r="10" spans="1:13">
      <c r="A10"/>
      <c r="B10"/>
      <c r="C10"/>
      <c r="D10"/>
      <c r="E10"/>
      <c r="F10" s="23" t="str">
        <f>IF(F9&gt;B14,"ATTENZIONE VALORE INDICATO SUPERIORE ALLA BASE D'ASTA","")</f>
        <v/>
      </c>
    </row>
    <row r="11" spans="1:13" s="7" customFormat="1" ht="42" customHeight="1">
      <c r="A11" s="34" t="s">
        <v>7</v>
      </c>
      <c r="B11" s="34"/>
      <c r="C11" s="34"/>
      <c r="D11" s="34"/>
      <c r="E11" s="34"/>
      <c r="F11" s="34"/>
      <c r="G11"/>
    </row>
    <row r="12" spans="1:13" s="7" customFormat="1">
      <c r="A12" s="16"/>
      <c r="C12"/>
      <c r="D12"/>
      <c r="E12"/>
      <c r="F12"/>
      <c r="G12"/>
    </row>
    <row r="13" spans="1:13" s="7" customFormat="1">
      <c r="A13" t="s">
        <v>23</v>
      </c>
      <c r="B13" s="9">
        <v>55000</v>
      </c>
      <c r="C13"/>
      <c r="D13"/>
      <c r="E13"/>
      <c r="F13"/>
      <c r="G13"/>
    </row>
    <row r="14" spans="1:13" s="7" customFormat="1">
      <c r="A14" t="s">
        <v>24</v>
      </c>
      <c r="B14" s="9">
        <f>B13*6</f>
        <v>330000</v>
      </c>
      <c r="C14"/>
      <c r="D14"/>
      <c r="E14"/>
      <c r="F14"/>
      <c r="G14"/>
    </row>
    <row r="16" spans="1:13" ht="16" thickBot="1">
      <c r="A16" s="31" t="s">
        <v>25</v>
      </c>
      <c r="B16" s="32"/>
      <c r="C16" s="32"/>
      <c r="D16" s="32"/>
      <c r="E16" s="32"/>
      <c r="F16" s="33"/>
      <c r="H16" s="24" t="s">
        <v>19</v>
      </c>
    </row>
    <row r="17" spans="1:8" ht="29" thickTop="1" thickBot="1">
      <c r="A17" s="18" t="s">
        <v>9</v>
      </c>
      <c r="B17" s="18" t="s">
        <v>10</v>
      </c>
      <c r="C17" s="18" t="s">
        <v>3</v>
      </c>
      <c r="D17" s="18" t="s">
        <v>11</v>
      </c>
      <c r="E17" s="19"/>
      <c r="F17" s="19"/>
      <c r="H17" s="24"/>
    </row>
    <row r="18" spans="1:8" ht="16" thickTop="1">
      <c r="A18" s="7" t="s">
        <v>12</v>
      </c>
      <c r="B18" s="21"/>
      <c r="C18" s="17">
        <v>0.22500000000000001</v>
      </c>
      <c r="D18" s="7">
        <f>B18*(1+C18)</f>
        <v>0</v>
      </c>
      <c r="E18"/>
      <c r="H18" s="24"/>
    </row>
    <row r="19" spans="1:8">
      <c r="A19" s="7" t="s">
        <v>13</v>
      </c>
      <c r="B19" s="21"/>
      <c r="C19" s="17">
        <v>0.22500000000000001</v>
      </c>
      <c r="D19" s="7">
        <f t="shared" ref="D19:D21" si="0">B19*(1+C19)</f>
        <v>0</v>
      </c>
      <c r="E19"/>
      <c r="H19" s="24"/>
    </row>
    <row r="20" spans="1:8">
      <c r="A20" s="7" t="s">
        <v>14</v>
      </c>
      <c r="B20" s="21"/>
      <c r="C20" s="17">
        <v>0.22500000000000001</v>
      </c>
      <c r="D20" s="7">
        <f t="shared" si="0"/>
        <v>0</v>
      </c>
      <c r="E20"/>
      <c r="H20" s="24"/>
    </row>
    <row r="21" spans="1:8">
      <c r="A21" s="7" t="s">
        <v>15</v>
      </c>
      <c r="B21" s="21"/>
      <c r="C21" s="17">
        <v>0.22500000000000001</v>
      </c>
      <c r="D21" s="7">
        <f t="shared" si="0"/>
        <v>0</v>
      </c>
      <c r="E21"/>
      <c r="H21" s="24"/>
    </row>
    <row r="22" spans="1:8">
      <c r="E22"/>
      <c r="H22" s="24"/>
    </row>
    <row r="23" spans="1:8">
      <c r="A23" s="7" t="s">
        <v>16</v>
      </c>
      <c r="B23" s="21"/>
      <c r="E23"/>
      <c r="H23" s="24"/>
    </row>
    <row r="24" spans="1:8">
      <c r="E24"/>
      <c r="H24" s="24"/>
    </row>
    <row r="25" spans="1:8">
      <c r="A25" s="7" t="s">
        <v>17</v>
      </c>
      <c r="H25" s="24"/>
    </row>
    <row r="26" spans="1:8">
      <c r="H26" s="24"/>
    </row>
    <row r="27" spans="1:8" ht="16" thickBot="1">
      <c r="A27" s="31" t="s">
        <v>26</v>
      </c>
      <c r="B27" s="32"/>
      <c r="C27" s="32"/>
      <c r="D27" s="32"/>
      <c r="E27" s="32"/>
      <c r="F27" s="33"/>
      <c r="H27" s="24"/>
    </row>
    <row r="28" spans="1:8" ht="29" thickTop="1" thickBot="1">
      <c r="A28" s="18" t="s">
        <v>9</v>
      </c>
      <c r="B28" s="18" t="s">
        <v>10</v>
      </c>
      <c r="C28" s="18" t="s">
        <v>3</v>
      </c>
      <c r="D28" s="18" t="s">
        <v>11</v>
      </c>
      <c r="E28" s="19"/>
      <c r="F28" s="19"/>
      <c r="H28" s="24"/>
    </row>
    <row r="29" spans="1:8" ht="16" thickTop="1">
      <c r="A29" s="7" t="s">
        <v>12</v>
      </c>
      <c r="B29" s="21"/>
      <c r="C29" s="17">
        <v>0.22500000000000001</v>
      </c>
      <c r="D29" s="7">
        <f>B29*(1+C29)</f>
        <v>0</v>
      </c>
      <c r="E29"/>
      <c r="H29" s="24"/>
    </row>
    <row r="30" spans="1:8">
      <c r="A30" s="7" t="s">
        <v>13</v>
      </c>
      <c r="B30" s="21"/>
      <c r="C30" s="17">
        <v>0.22500000000000001</v>
      </c>
      <c r="D30" s="7">
        <f t="shared" ref="D30:D32" si="1">B30*(1+C30)</f>
        <v>0</v>
      </c>
      <c r="E30"/>
      <c r="H30" s="24"/>
    </row>
    <row r="31" spans="1:8">
      <c r="A31" s="7" t="s">
        <v>14</v>
      </c>
      <c r="B31" s="21"/>
      <c r="C31" s="17">
        <v>0.22500000000000001</v>
      </c>
      <c r="D31" s="7">
        <f t="shared" si="1"/>
        <v>0</v>
      </c>
      <c r="E31"/>
      <c r="H31" s="24"/>
    </row>
    <row r="32" spans="1:8">
      <c r="A32" s="7" t="s">
        <v>15</v>
      </c>
      <c r="B32" s="21"/>
      <c r="C32" s="17">
        <v>0.22500000000000001</v>
      </c>
      <c r="D32" s="7">
        <f t="shared" si="1"/>
        <v>0</v>
      </c>
      <c r="E32"/>
      <c r="H32" s="24"/>
    </row>
    <row r="33" spans="1:8">
      <c r="E33"/>
      <c r="H33" s="24"/>
    </row>
    <row r="34" spans="1:8">
      <c r="A34" s="7" t="s">
        <v>18</v>
      </c>
      <c r="B34" s="21"/>
      <c r="E34"/>
      <c r="H34" s="24"/>
    </row>
    <row r="36" spans="1:8">
      <c r="A36" s="7" t="s">
        <v>17</v>
      </c>
    </row>
  </sheetData>
  <sheetProtection algorithmName="SHA-512" hashValue="IsDmpo8yGpNW4BQuwqszIl3ALlWznEv3NtIOOb0Mu74c3u5L7D/ZkOmyN/yKxzH1V1tK4Ok+jCUpK4aGRycMhg==" saltValue="MS7jiVller69bpvoIrF3qw==" spinCount="100000" sheet="1" objects="1" scenarios="1"/>
  <mergeCells count="6">
    <mergeCell ref="H16:H34"/>
    <mergeCell ref="A1:F1"/>
    <mergeCell ref="A2:F2"/>
    <mergeCell ref="A16:F16"/>
    <mergeCell ref="A27:F27"/>
    <mergeCell ref="A11:F11"/>
  </mergeCells>
  <pageMargins left="0.75" right="0.75" top="1" bottom="1" header="0.5" footer="0.5"/>
  <pageSetup paperSize="9" scale="61" fitToHeight="0"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3</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Cavazzana</dc:creator>
  <cp:lastModifiedBy>Roberto De Roberto</cp:lastModifiedBy>
  <cp:lastPrinted>2023-05-17T16:11:21Z</cp:lastPrinted>
  <dcterms:created xsi:type="dcterms:W3CDTF">2017-05-30T09:44:23Z</dcterms:created>
  <dcterms:modified xsi:type="dcterms:W3CDTF">2023-06-20T13:51:33Z</dcterms:modified>
</cp:coreProperties>
</file>