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2"/>
  <workbookPr/>
  <mc:AlternateContent xmlns:mc="http://schemas.openxmlformats.org/markup-compatibility/2006">
    <mc:Choice Requires="x15">
      <x15ac:absPath xmlns:x15ac="http://schemas.microsoft.com/office/spreadsheetml/2010/11/ac" url="Z:\00_servizioacquisti\SERVIZIOACQUISTI\GARE\2022\CONSIP\SDAPA\ASCENSORI\ALLEGATI\"/>
    </mc:Choice>
  </mc:AlternateContent>
  <xr:revisionPtr revIDLastSave="0" documentId="13_ncr:1_{2C0D08B8-749E-4C7F-9BA6-E44DD546E7AA}" xr6:coauthVersionLast="36" xr6:coauthVersionMax="36" xr10:uidLastSave="{00000000-0000-0000-0000-000000000000}"/>
  <bookViews>
    <workbookView xWindow="0" yWindow="0" windowWidth="17775" windowHeight="6255" xr2:uid="{00000000-000D-0000-FFFF-FFFF00000000}"/>
  </bookViews>
  <sheets>
    <sheet name="Offerta Economica" sheetId="5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4" i="5" l="1"/>
  <c r="Q14" i="5"/>
  <c r="N14" i="5"/>
  <c r="K14" i="5"/>
  <c r="H14" i="5"/>
  <c r="E14" i="5"/>
  <c r="B14" i="5"/>
  <c r="B18" i="5"/>
  <c r="B17" i="5" l="1"/>
  <c r="T10" i="5"/>
  <c r="B10" i="5"/>
  <c r="Q10" i="5"/>
  <c r="N10" i="5"/>
  <c r="E10" i="5"/>
  <c r="K10" i="5"/>
  <c r="H10" i="5"/>
</calcChain>
</file>

<file path=xl/sharedStrings.xml><?xml version="1.0" encoding="utf-8"?>
<sst xmlns="http://schemas.openxmlformats.org/spreadsheetml/2006/main" count="91" uniqueCount="24">
  <si>
    <t>Manutenzione ordinaria - Base d'asta (escluso il presidio) [€</t>
  </si>
  <si>
    <t>Servizio di presidio - Base d'asta: costo della manodopera (non ribassabile)</t>
  </si>
  <si>
    <t>Servizio di presidio - Base d'asta: utile di impresa più spese generali sul costo della manodopera del servizio di presidio (28,70% del costo della manodopera)</t>
  </si>
  <si>
    <t>Costi della sicurezza contrattuali (non ribassabili) [€]</t>
  </si>
  <si>
    <t xml:space="preserve">n° ascensori </t>
  </si>
  <si>
    <t>Servizi di manutenzione ascensori fino a 5 piani</t>
  </si>
  <si>
    <t>Base d'asta [€]</t>
  </si>
  <si>
    <t>Manutenzione ordinaria (escluso il presidio) - Ribasso [%]</t>
  </si>
  <si>
    <t>Servizio di presidio - Ribasso [%] utile di impresa più spese generali sul costo della manodopera del servizio di presidio (28,70% del costo della manodopera)</t>
  </si>
  <si>
    <t>Valore complessivo offerto (comprensivo dei costi della
sicurezza e dei costi della manodopera del servizio di presidio)</t>
  </si>
  <si>
    <t>Manutenzione straordinaria - Ribasso da applicare ai prezziari
regionali e ove non esistenti al Listino nazionale DEI IMPIANTI TECNOLOGICI [%]</t>
  </si>
  <si>
    <t>Manutenzione straordinaria (pari al massimo il 30% della base d'asta totale) - Base d'asta riferita ai prezzari regionali e ove non esistenti al Listino nazionale DEI IMPIANTI TECNOLOGICI [€</t>
  </si>
  <si>
    <t>Servizi di manutenzione ascensori oltre i 5 piani</t>
  </si>
  <si>
    <t>Servizi di manutenzione montacarichi fino a 5 piani</t>
  </si>
  <si>
    <t>Servizi di manutenzione montacarichi oltre i 5 piani</t>
  </si>
  <si>
    <t xml:space="preserve">Servizi di manutenzione piattaforme </t>
  </si>
  <si>
    <t>Servizi di manutenzione servoscale</t>
  </si>
  <si>
    <t>Servizi di manutenzione scale mobili</t>
  </si>
  <si>
    <t>costi aziendali concernenti l’adempimento delle disposizioni in materia di salute e sicurezza sui luoghi di lavoro, di cui all’art. 95, comma 10 del D.Lgs. N. 50/2016,</t>
  </si>
  <si>
    <t>costi della manodopera ai sensi dell'art. 95, comma 10, del D. lgs. n. 50/2016</t>
  </si>
  <si>
    <t xml:space="preserve">OFFERTA ECONOMICA - valore importo offerto da inserire a sistema </t>
  </si>
  <si>
    <t>Valori da inserirre a sitema nelle sezioni dedicate</t>
  </si>
  <si>
    <t>COMPILARE LE CELLE EVIDENZIATE IN VERDE (per i ribassi%: VALORE MASSIMO AMMESSO 100% PER OGNI SINGOLA CASELLA)</t>
  </si>
  <si>
    <t>ALL. 14 - MODELLO OFFERTA ECONOMICA - SERVIZI DI MANUTENZIONE DEGLI IMPIANTI ELEVATORI - CIG 9514215298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</si>
</sst>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10]_-;\-* #,##0.00\ [$€-410]_-;_-* &quot;-&quot;??\ [$€-410]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2">
    <xf numFmtId="0" fontId="0" fillId="0" borderId="0" xfId="0"/>
    <xf numFmtId="0" fontId="0" fillId="0" borderId="2" xfId="0" applyBorder="1"/>
    <xf numFmtId="164" fontId="0" fillId="0" borderId="2" xfId="0" applyNumberFormat="1" applyBorder="1"/>
    <xf numFmtId="0" fontId="0" fillId="0" borderId="2" xfId="0" applyBorder="1" applyAlignment="1">
      <alignment wrapText="1"/>
    </xf>
    <xf numFmtId="0" fontId="2" fillId="0" borderId="2" xfId="0" applyFont="1" applyBorder="1" applyAlignment="1">
      <alignment wrapText="1"/>
    </xf>
    <xf numFmtId="164" fontId="2" fillId="0" borderId="2" xfId="0" applyNumberFormat="1" applyFont="1" applyBorder="1" applyAlignment="1">
      <alignment horizontal="center" vertical="center"/>
    </xf>
    <xf numFmtId="0" fontId="4" fillId="3" borderId="1" xfId="0" applyFont="1" applyFill="1" applyBorder="1" applyAlignment="1">
      <alignment wrapText="1"/>
    </xf>
    <xf numFmtId="164" fontId="3" fillId="3" borderId="3" xfId="0" applyNumberFormat="1" applyFont="1" applyFill="1" applyBorder="1" applyAlignment="1">
      <alignment vertical="center"/>
    </xf>
    <xf numFmtId="0" fontId="2" fillId="0" borderId="11" xfId="0" applyFont="1" applyBorder="1" applyAlignment="1">
      <alignment wrapText="1"/>
    </xf>
    <xf numFmtId="0" fontId="2" fillId="0" borderId="12" xfId="0" applyFont="1" applyBorder="1" applyAlignment="1">
      <alignment wrapText="1"/>
    </xf>
    <xf numFmtId="164" fontId="0" fillId="2" borderId="3" xfId="0" applyNumberFormat="1" applyFill="1" applyBorder="1" applyProtection="1">
      <protection locked="0"/>
    </xf>
    <xf numFmtId="10" fontId="0" fillId="2" borderId="2" xfId="1" applyNumberFormat="1" applyFont="1" applyFill="1" applyBorder="1" applyProtection="1">
      <protection locked="0"/>
    </xf>
    <xf numFmtId="164" fontId="0" fillId="0" borderId="2" xfId="0" applyNumberFormat="1" applyBorder="1" applyAlignment="1">
      <alignment wrapText="1"/>
    </xf>
    <xf numFmtId="0" fontId="4" fillId="3" borderId="1" xfId="0" applyFont="1" applyFill="1" applyBorder="1" applyAlignment="1">
      <alignment horizontal="center" wrapText="1"/>
    </xf>
    <xf numFmtId="0" fontId="4" fillId="3" borderId="10" xfId="0" applyFont="1" applyFill="1" applyBorder="1" applyAlignment="1">
      <alignment horizontal="center" wrapText="1"/>
    </xf>
    <xf numFmtId="0" fontId="3" fillId="5" borderId="4" xfId="0" applyFont="1" applyFill="1" applyBorder="1" applyAlignment="1">
      <alignment horizontal="center"/>
    </xf>
    <xf numFmtId="0" fontId="3" fillId="5" borderId="5" xfId="0" applyFont="1" applyFill="1" applyBorder="1" applyAlignment="1">
      <alignment horizontal="center"/>
    </xf>
    <xf numFmtId="0" fontId="3" fillId="5" borderId="6" xfId="0" applyFont="1" applyFill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9" xfId="0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3"/>
  <sheetViews>
    <sheetView tabSelected="1" topLeftCell="Q1" zoomScale="90" zoomScaleNormal="90" workbookViewId="0">
      <selection activeCell="Z12" sqref="Z12"/>
    </sheetView>
  </sheetViews>
  <sheetFormatPr defaultRowHeight="15" x14ac:dyDescent="0.25"/>
  <cols>
    <col min="1" max="1" width="55" bestFit="1" customWidth="1"/>
    <col min="2" max="2" width="16.28515625" bestFit="1" customWidth="1"/>
    <col min="3" max="3" width="13.140625" bestFit="1" customWidth="1"/>
    <col min="4" max="4" width="55" customWidth="1"/>
    <col min="5" max="5" width="14.7109375" customWidth="1"/>
    <col min="7" max="7" width="55" customWidth="1"/>
    <col min="8" max="8" width="14.7109375" bestFit="1" customWidth="1"/>
    <col min="10" max="10" width="55" customWidth="1"/>
    <col min="11" max="11" width="14.7109375" customWidth="1"/>
    <col min="13" max="13" width="55" customWidth="1"/>
    <col min="14" max="14" width="14.7109375" customWidth="1"/>
    <col min="16" max="16" width="55" customWidth="1"/>
    <col min="17" max="17" width="14.7109375" customWidth="1"/>
    <col min="19" max="19" width="55" customWidth="1"/>
    <col min="20" max="20" width="14.7109375" customWidth="1"/>
  </cols>
  <sheetData>
    <row r="1" spans="1:20" ht="22.5" customHeight="1" x14ac:dyDescent="0.25">
      <c r="A1" s="15" t="s">
        <v>23</v>
      </c>
      <c r="B1" s="16"/>
      <c r="C1" s="16"/>
      <c r="D1" s="17"/>
    </row>
    <row r="2" spans="1:20" ht="16.5" customHeight="1" thickBot="1" x14ac:dyDescent="0.3">
      <c r="A2" s="18" t="s">
        <v>22</v>
      </c>
      <c r="B2" s="19"/>
      <c r="C2" s="19"/>
      <c r="D2" s="20"/>
    </row>
    <row r="3" spans="1:20" ht="17.25" customHeight="1" x14ac:dyDescent="0.25"/>
    <row r="4" spans="1:20" x14ac:dyDescent="0.25">
      <c r="A4" s="21" t="s">
        <v>5</v>
      </c>
      <c r="B4" s="21"/>
      <c r="D4" s="21" t="s">
        <v>12</v>
      </c>
      <c r="E4" s="21"/>
      <c r="G4" s="21" t="s">
        <v>13</v>
      </c>
      <c r="H4" s="21"/>
      <c r="J4" s="21" t="s">
        <v>14</v>
      </c>
      <c r="K4" s="21"/>
      <c r="M4" s="21" t="s">
        <v>15</v>
      </c>
      <c r="N4" s="21"/>
      <c r="P4" s="21" t="s">
        <v>16</v>
      </c>
      <c r="Q4" s="21"/>
      <c r="S4" s="21" t="s">
        <v>17</v>
      </c>
      <c r="T4" s="21"/>
    </row>
    <row r="5" spans="1:20" x14ac:dyDescent="0.25">
      <c r="A5" s="1" t="s">
        <v>4</v>
      </c>
      <c r="B5" s="1">
        <v>148</v>
      </c>
      <c r="D5" s="1" t="s">
        <v>4</v>
      </c>
      <c r="E5" s="1">
        <v>73</v>
      </c>
      <c r="G5" s="1" t="s">
        <v>4</v>
      </c>
      <c r="H5" s="1">
        <v>4</v>
      </c>
      <c r="J5" s="1" t="s">
        <v>4</v>
      </c>
      <c r="K5" s="1">
        <v>8</v>
      </c>
      <c r="M5" s="1" t="s">
        <v>4</v>
      </c>
      <c r="N5" s="1">
        <v>17</v>
      </c>
      <c r="P5" s="1" t="s">
        <v>4</v>
      </c>
      <c r="Q5" s="1">
        <v>16</v>
      </c>
      <c r="S5" s="1" t="s">
        <v>4</v>
      </c>
      <c r="T5" s="1">
        <v>1</v>
      </c>
    </row>
    <row r="6" spans="1:20" x14ac:dyDescent="0.25">
      <c r="A6" s="3" t="s">
        <v>0</v>
      </c>
      <c r="B6" s="2">
        <v>509255.96682523255</v>
      </c>
      <c r="D6" s="3" t="s">
        <v>0</v>
      </c>
      <c r="E6" s="2">
        <v>316607.37337876752</v>
      </c>
      <c r="G6" s="3" t="s">
        <v>0</v>
      </c>
      <c r="H6" s="2">
        <v>11243.398254636988</v>
      </c>
      <c r="J6" s="3" t="s">
        <v>0</v>
      </c>
      <c r="K6" s="2">
        <v>27793.680485462639</v>
      </c>
      <c r="M6" s="3" t="s">
        <v>0</v>
      </c>
      <c r="N6" s="2">
        <v>37697.18400355459</v>
      </c>
      <c r="P6" s="3" t="s">
        <v>0</v>
      </c>
      <c r="Q6" s="2">
        <v>35479.70259158079</v>
      </c>
      <c r="S6" s="3" t="s">
        <v>0</v>
      </c>
      <c r="T6" s="2">
        <v>3440.9186947650842</v>
      </c>
    </row>
    <row r="7" spans="1:20" ht="30" x14ac:dyDescent="0.25">
      <c r="A7" s="3" t="s">
        <v>1</v>
      </c>
      <c r="B7" s="2">
        <v>362658.95433146099</v>
      </c>
      <c r="D7" s="3" t="s">
        <v>1</v>
      </c>
      <c r="E7" s="2">
        <v>225467.16473246261</v>
      </c>
      <c r="G7" s="3" t="s">
        <v>1</v>
      </c>
      <c r="H7" s="2">
        <v>8006.8164533812032</v>
      </c>
      <c r="J7" s="3" t="s">
        <v>1</v>
      </c>
      <c r="K7" s="2">
        <v>19792.850272758336</v>
      </c>
      <c r="M7" s="3" t="s">
        <v>1</v>
      </c>
      <c r="N7" s="2">
        <v>26845.480902654795</v>
      </c>
      <c r="P7" s="3" t="s">
        <v>1</v>
      </c>
      <c r="Q7" s="2">
        <v>25266.334967204515</v>
      </c>
      <c r="S7" s="3" t="s">
        <v>1</v>
      </c>
      <c r="T7" s="2">
        <v>2450.3983400774396</v>
      </c>
    </row>
    <row r="8" spans="1:20" ht="45" x14ac:dyDescent="0.25">
      <c r="A8" s="3" t="s">
        <v>2</v>
      </c>
      <c r="B8" s="2">
        <v>104083.11989312926</v>
      </c>
      <c r="D8" s="3" t="s">
        <v>2</v>
      </c>
      <c r="E8" s="2">
        <v>64709.076278216751</v>
      </c>
      <c r="G8" s="3" t="s">
        <v>2</v>
      </c>
      <c r="H8" s="2">
        <v>2297.9563221204044</v>
      </c>
      <c r="J8" s="3" t="s">
        <v>2</v>
      </c>
      <c r="K8" s="2">
        <v>5680.5480282816407</v>
      </c>
      <c r="M8" s="3" t="s">
        <v>2</v>
      </c>
      <c r="N8" s="2">
        <v>7704.6530190619233</v>
      </c>
      <c r="P8" s="3" t="s">
        <v>2</v>
      </c>
      <c r="Q8" s="2">
        <v>7251.438135587694</v>
      </c>
      <c r="S8" s="3" t="s">
        <v>2</v>
      </c>
      <c r="T8" s="2">
        <v>703.26432360222486</v>
      </c>
    </row>
    <row r="9" spans="1:20" ht="60" x14ac:dyDescent="0.25">
      <c r="A9" s="3" t="s">
        <v>11</v>
      </c>
      <c r="B9" s="2">
        <v>294259.81007999997</v>
      </c>
      <c r="D9" s="3" t="s">
        <v>11</v>
      </c>
      <c r="E9" s="2">
        <v>182943.022035</v>
      </c>
      <c r="G9" s="3" t="s">
        <v>11</v>
      </c>
      <c r="H9" s="2">
        <v>6496.6940999999997</v>
      </c>
      <c r="J9" s="3" t="s">
        <v>11</v>
      </c>
      <c r="K9" s="2">
        <v>16059.827815199998</v>
      </c>
      <c r="M9" s="3" t="s">
        <v>11</v>
      </c>
      <c r="N9" s="2">
        <v>21782.299920000001</v>
      </c>
      <c r="P9" s="3" t="s">
        <v>11</v>
      </c>
      <c r="Q9" s="2">
        <v>20500.988160000001</v>
      </c>
      <c r="S9" s="3" t="s">
        <v>11</v>
      </c>
      <c r="T9" s="2">
        <v>1988.2419599999998</v>
      </c>
    </row>
    <row r="10" spans="1:20" x14ac:dyDescent="0.25">
      <c r="A10" s="3" t="s">
        <v>6</v>
      </c>
      <c r="B10" s="2">
        <f ca="1">SUM(B6:B15)</f>
        <v>1275125.8436799997</v>
      </c>
      <c r="D10" s="3" t="s">
        <v>6</v>
      </c>
      <c r="E10" s="2">
        <f ca="1">SUM(E6:E15)</f>
        <v>792753.09548500006</v>
      </c>
      <c r="G10" s="3" t="s">
        <v>6</v>
      </c>
      <c r="H10" s="2">
        <f ca="1">SUM(H6:H15)</f>
        <v>28152.341099999994</v>
      </c>
      <c r="J10" s="3" t="s">
        <v>6</v>
      </c>
      <c r="K10" s="2">
        <f ca="1">SUM(K6:K15)</f>
        <v>69592.587199200003</v>
      </c>
      <c r="M10" s="3" t="s">
        <v>6</v>
      </c>
      <c r="N10" s="2">
        <f ca="1">SUM(N6:N15)</f>
        <v>94389.966320000021</v>
      </c>
      <c r="P10" s="3" t="s">
        <v>6</v>
      </c>
      <c r="Q10" s="2">
        <f ca="1">SUM(Q6:Q15)</f>
        <v>88837.615359999996</v>
      </c>
      <c r="S10" s="3" t="s">
        <v>6</v>
      </c>
      <c r="T10" s="2">
        <f ca="1">SUM(T6:T15)</f>
        <v>8615.7151599999997</v>
      </c>
    </row>
    <row r="11" spans="1:20" x14ac:dyDescent="0.25">
      <c r="A11" s="3" t="s">
        <v>7</v>
      </c>
      <c r="B11" s="11">
        <v>0</v>
      </c>
      <c r="D11" s="3" t="s">
        <v>7</v>
      </c>
      <c r="E11" s="11">
        <v>0</v>
      </c>
      <c r="G11" s="3" t="s">
        <v>7</v>
      </c>
      <c r="H11" s="11">
        <v>0</v>
      </c>
      <c r="J11" s="3" t="s">
        <v>7</v>
      </c>
      <c r="K11" s="11">
        <v>0</v>
      </c>
      <c r="M11" s="3" t="s">
        <v>7</v>
      </c>
      <c r="N11" s="11">
        <v>0</v>
      </c>
      <c r="P11" s="3" t="s">
        <v>7</v>
      </c>
      <c r="Q11" s="11">
        <v>0</v>
      </c>
      <c r="S11" s="3" t="s">
        <v>7</v>
      </c>
      <c r="T11" s="11">
        <v>0</v>
      </c>
    </row>
    <row r="12" spans="1:20" ht="45" x14ac:dyDescent="0.25">
      <c r="A12" s="3" t="s">
        <v>8</v>
      </c>
      <c r="B12" s="11">
        <v>0</v>
      </c>
      <c r="D12" s="3" t="s">
        <v>8</v>
      </c>
      <c r="E12" s="11">
        <v>0</v>
      </c>
      <c r="G12" s="3" t="s">
        <v>8</v>
      </c>
      <c r="H12" s="11">
        <v>0</v>
      </c>
      <c r="J12" s="3" t="s">
        <v>8</v>
      </c>
      <c r="K12" s="11">
        <v>0</v>
      </c>
      <c r="M12" s="3" t="s">
        <v>8</v>
      </c>
      <c r="N12" s="11">
        <v>0</v>
      </c>
      <c r="P12" s="3" t="s">
        <v>8</v>
      </c>
      <c r="Q12" s="11">
        <v>0</v>
      </c>
      <c r="S12" s="3" t="s">
        <v>8</v>
      </c>
      <c r="T12" s="11">
        <v>0</v>
      </c>
    </row>
    <row r="13" spans="1:20" ht="51" customHeight="1" x14ac:dyDescent="0.25">
      <c r="A13" s="3" t="s">
        <v>10</v>
      </c>
      <c r="B13" s="11">
        <v>0</v>
      </c>
      <c r="D13" s="3" t="s">
        <v>10</v>
      </c>
      <c r="E13" s="11">
        <v>0</v>
      </c>
      <c r="G13" s="3" t="s">
        <v>10</v>
      </c>
      <c r="H13" s="11">
        <v>0</v>
      </c>
      <c r="J13" s="3" t="s">
        <v>10</v>
      </c>
      <c r="K13" s="11">
        <v>0</v>
      </c>
      <c r="M13" s="3" t="s">
        <v>10</v>
      </c>
      <c r="N13" s="11">
        <v>0</v>
      </c>
      <c r="P13" s="3" t="s">
        <v>10</v>
      </c>
      <c r="Q13" s="11">
        <v>0</v>
      </c>
      <c r="S13" s="3" t="s">
        <v>10</v>
      </c>
      <c r="T13" s="11">
        <v>0</v>
      </c>
    </row>
    <row r="14" spans="1:20" ht="45" x14ac:dyDescent="0.25">
      <c r="A14" s="4" t="s">
        <v>9</v>
      </c>
      <c r="B14" s="5">
        <f>((B6*(1-B11)+(B8*(1-B12)+(B9*(1-B13)))+B7))</f>
        <v>1270257.8511298229</v>
      </c>
      <c r="D14" s="4" t="s">
        <v>9</v>
      </c>
      <c r="E14" s="5">
        <f>((E6*(1-E11)+(E8*(1-E12)+(E9*(1-E13)))+E7))</f>
        <v>789726.63642444683</v>
      </c>
      <c r="G14" s="4" t="s">
        <v>9</v>
      </c>
      <c r="H14" s="5">
        <f>((H6*(1-H11)+(H8*(1-H12)+(H9*(1-H13)))+H7))</f>
        <v>28044.865130138598</v>
      </c>
      <c r="J14" s="4" t="s">
        <v>9</v>
      </c>
      <c r="K14" s="5">
        <f>((K6*(1-K11)+(K8*(1-K12)+(K9*(1-K13)))+K7))</f>
        <v>69326.90660170262</v>
      </c>
      <c r="M14" s="4" t="s">
        <v>9</v>
      </c>
      <c r="N14" s="5">
        <f>((N6*(1-N11)+(N8*(1-N12)+(N9*(1-N13)))+N7))</f>
        <v>94029.617845271307</v>
      </c>
      <c r="P14" s="4" t="s">
        <v>9</v>
      </c>
      <c r="Q14" s="5">
        <f>((Q6*(1-Q11)+(Q8*(1-Q12)+(Q9*(1-Q13)))+Q7))</f>
        <v>88498.463854372996</v>
      </c>
      <c r="S14" s="4" t="s">
        <v>9</v>
      </c>
      <c r="T14" s="5">
        <f>((T6*(1-T11)+(T8*(1-T12)+(T9*(1-T13)))+T7))</f>
        <v>8582.823318444749</v>
      </c>
    </row>
    <row r="15" spans="1:20" x14ac:dyDescent="0.25">
      <c r="A15" s="3" t="s">
        <v>3</v>
      </c>
      <c r="B15" s="2">
        <v>4867.9925501771086</v>
      </c>
      <c r="D15" s="3" t="s">
        <v>3</v>
      </c>
      <c r="E15" s="2">
        <v>3026.4590605531548</v>
      </c>
      <c r="G15" s="3" t="s">
        <v>3</v>
      </c>
      <c r="H15" s="2">
        <v>107.4759698614007</v>
      </c>
      <c r="J15" s="3" t="s">
        <v>3</v>
      </c>
      <c r="K15" s="2">
        <v>265.68059749738251</v>
      </c>
      <c r="M15" s="3" t="s">
        <v>3</v>
      </c>
      <c r="N15" s="2">
        <v>360.34847472869484</v>
      </c>
      <c r="P15" s="3" t="s">
        <v>3</v>
      </c>
      <c r="Q15" s="2">
        <v>339.15150562700694</v>
      </c>
      <c r="S15" s="3" t="s">
        <v>3</v>
      </c>
      <c r="T15" s="2">
        <v>32.891841555250728</v>
      </c>
    </row>
    <row r="16" spans="1:20" ht="15.75" thickBot="1" x14ac:dyDescent="0.3"/>
    <row r="17" spans="1:2" ht="35.25" thickBot="1" x14ac:dyDescent="0.35">
      <c r="A17" s="6" t="s">
        <v>20</v>
      </c>
      <c r="B17" s="7">
        <f>B14+E14+H14+K14+N14+Q14+T14</f>
        <v>2348467.1643042001</v>
      </c>
    </row>
    <row r="18" spans="1:2" x14ac:dyDescent="0.25">
      <c r="A18" s="3" t="s">
        <v>3</v>
      </c>
      <c r="B18" s="12">
        <f>B15+E15+H15+K15+N15+Q15+T15</f>
        <v>9000</v>
      </c>
    </row>
    <row r="20" spans="1:2" ht="15.75" thickBot="1" x14ac:dyDescent="0.3"/>
    <row r="21" spans="1:2" ht="18" thickBot="1" x14ac:dyDescent="0.35">
      <c r="A21" s="13" t="s">
        <v>21</v>
      </c>
      <c r="B21" s="14"/>
    </row>
    <row r="22" spans="1:2" ht="45.75" thickBot="1" x14ac:dyDescent="0.3">
      <c r="A22" s="8" t="s">
        <v>18</v>
      </c>
      <c r="B22" s="10">
        <v>0</v>
      </c>
    </row>
    <row r="23" spans="1:2" ht="30.75" thickBot="1" x14ac:dyDescent="0.3">
      <c r="A23" s="9" t="s">
        <v>19</v>
      </c>
      <c r="B23" s="10">
        <v>0</v>
      </c>
    </row>
  </sheetData>
  <sheetProtection algorithmName="SHA-512" hashValue="SVjoozi9TMmXs2NIl18hiR59+zTYJhnsPdUFSbqvOvavLSzZe974tfZHXDqgsOQL6mr0yz4RFYH1FtrMyleLcw==" saltValue="C/cXS7RgGtPrBoGxL9+5fA==" spinCount="100000" sheet="1" objects="1" scenarios="1"/>
  <mergeCells count="10">
    <mergeCell ref="A21:B21"/>
    <mergeCell ref="A1:D1"/>
    <mergeCell ref="A2:D2"/>
    <mergeCell ref="S4:T4"/>
    <mergeCell ref="A4:B4"/>
    <mergeCell ref="D4:E4"/>
    <mergeCell ref="G4:H4"/>
    <mergeCell ref="J4:K4"/>
    <mergeCell ref="M4:N4"/>
    <mergeCell ref="P4:Q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Offerta Economica</vt:lpstr>
    </vt:vector>
  </TitlesOfParts>
  <Company>Politecnico di Milano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Stefano Frontini</dc:creator>
  <cp:lastModifiedBy>Viola Locatelli</cp:lastModifiedBy>
  <dcterms:created xsi:type="dcterms:W3CDTF">2022-02-14T15:01:10Z</dcterms:created>
  <dcterms:modified xsi:type="dcterms:W3CDTF">2022-11-28T11:32:58Z</dcterms:modified>
</cp:coreProperties>
</file>