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filterPrivacy="1"/>
  <xr:revisionPtr revIDLastSave="0" documentId="13_ncr:1_{7A1DF7A7-5D49-42CB-A929-36BAEAAD31E6}" xr6:coauthVersionLast="36" xr6:coauthVersionMax="36" xr10:uidLastSave="{00000000-0000-0000-0000-000000000000}"/>
  <workbookProtection workbookAlgorithmName="SHA-512" workbookHashValue="18J7EYqcl2mXiv2XsNubjAaKuIxn68ksYjVMQSLzk22qO/eseJTDMGFfOuukmXGQuuqntLlADUScspJ/zEdctw==" workbookSaltValue="dllYt1iULMTNCBvUOmK5qg==" workbookSpinCount="100000" lockStructure="1"/>
  <bookViews>
    <workbookView xWindow="0" yWindow="0" windowWidth="25200" windowHeight="11775" xr2:uid="{00000000-000D-0000-FFFF-FFFF00000000}"/>
  </bookViews>
  <sheets>
    <sheet name="Scheda Offerta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6" l="1"/>
  <c r="B15" i="6"/>
  <c r="B25" i="6"/>
  <c r="D24" i="6"/>
  <c r="F24" i="6" s="1"/>
  <c r="D23" i="6"/>
  <c r="F23" i="6" s="1"/>
  <c r="D22" i="6"/>
  <c r="D21" i="6"/>
  <c r="D20" i="6"/>
  <c r="F20" i="6" s="1"/>
  <c r="D19" i="6"/>
  <c r="E19" i="6" s="1"/>
  <c r="D18" i="6"/>
  <c r="E18" i="6" s="1"/>
  <c r="C18" i="6"/>
  <c r="D14" i="6"/>
  <c r="F14" i="6" s="1"/>
  <c r="D13" i="6"/>
  <c r="F13" i="6" s="1"/>
  <c r="D12" i="6"/>
  <c r="F12" i="6" s="1"/>
  <c r="F19" i="6" l="1"/>
  <c r="G19" i="6" s="1"/>
  <c r="E20" i="6"/>
  <c r="G20" i="6" s="1"/>
  <c r="F18" i="6"/>
  <c r="G18" i="6" s="1"/>
  <c r="F15" i="6"/>
  <c r="F21" i="6"/>
  <c r="E12" i="6"/>
  <c r="E13" i="6"/>
  <c r="E14" i="6"/>
  <c r="G14" i="6" s="1"/>
  <c r="E21" i="6"/>
  <c r="E22" i="6"/>
  <c r="E23" i="6"/>
  <c r="G23" i="6" s="1"/>
  <c r="E24" i="6"/>
  <c r="G24" i="6" s="1"/>
  <c r="G21" i="6" l="1"/>
  <c r="G12" i="6"/>
  <c r="E15" i="6"/>
  <c r="E25" i="6"/>
  <c r="G13" i="6"/>
  <c r="G15" i="6" l="1"/>
  <c r="C25" i="6" l="1"/>
  <c r="F22" i="6"/>
  <c r="F25" i="6" s="1"/>
  <c r="G22" i="6" l="1"/>
  <c r="G25" i="6" s="1"/>
  <c r="G27" i="6" s="1"/>
</calcChain>
</file>

<file path=xl/sharedStrings.xml><?xml version="1.0" encoding="utf-8"?>
<sst xmlns="http://schemas.openxmlformats.org/spreadsheetml/2006/main" count="35" uniqueCount="25">
  <si>
    <t>PTA</t>
  </si>
  <si>
    <t>TOTALE</t>
  </si>
  <si>
    <t>PD Strutturati</t>
  </si>
  <si>
    <t>Ass./Dott.</t>
  </si>
  <si>
    <t>Familiari PTA</t>
  </si>
  <si>
    <t>valore stimato 2022</t>
  </si>
  <si>
    <t>valore stimato 2023-2027</t>
  </si>
  <si>
    <t>N° adesioni stimato 2022</t>
  </si>
  <si>
    <t>N° medio adesioni stimato 2023-2027</t>
  </si>
  <si>
    <t>COPERTURE 
GENERALI</t>
  </si>
  <si>
    <t>Piano Assistenza Sanitaria 2.0</t>
  </si>
  <si>
    <t>IMPORTO BASE D'ASTA</t>
  </si>
  <si>
    <t>COPERTURE GENERALI</t>
  </si>
  <si>
    <t>PIANO ASSISTENZA SANITARIA 2.0</t>
  </si>
  <si>
    <t>IMPORTO OFFERTO</t>
  </si>
  <si>
    <t>Importo offerto</t>
  </si>
  <si>
    <t>TOT. VALORE STIMATO</t>
  </si>
  <si>
    <t xml:space="preserve">Allegato 9 - scheda offerta economica </t>
  </si>
  <si>
    <t>Figli fino a 26 anni compiuti</t>
  </si>
  <si>
    <t>Familiari PD, A/D</t>
  </si>
  <si>
    <r>
      <t xml:space="preserve">figli </t>
    </r>
    <r>
      <rPr>
        <b/>
        <sz val="11"/>
        <color theme="1"/>
        <rFont val="Calibri"/>
        <family val="2"/>
      </rPr>
      <t>≤</t>
    </r>
    <r>
      <rPr>
        <b/>
        <sz val="11"/>
        <color theme="1"/>
        <rFont val="Calibri"/>
        <family val="2"/>
        <scheme val="minor"/>
      </rPr>
      <t xml:space="preserve"> 26 anni PTA</t>
    </r>
  </si>
  <si>
    <r>
      <t xml:space="preserve">figli </t>
    </r>
    <r>
      <rPr>
        <b/>
        <sz val="11"/>
        <color theme="1"/>
        <rFont val="Calibri"/>
        <family val="2"/>
      </rPr>
      <t>≤</t>
    </r>
    <r>
      <rPr>
        <b/>
        <sz val="11"/>
        <color theme="1"/>
        <rFont val="Calibri"/>
        <family val="2"/>
        <scheme val="minor"/>
      </rPr>
      <t xml:space="preserve"> 26 anni PD, A/D</t>
    </r>
  </si>
  <si>
    <t>TOTALE VALORE GARA COPERTURE GENERALI + PIANO ASSISTENZA SANITARIA 2.0
(TOTALE COMPLESSIVO, VALORE DA INSERIRE IN PIATTAFORMA SINTEL)</t>
  </si>
  <si>
    <t>SERVIZI INTEGRATI DI PEOPLE CARE</t>
  </si>
  <si>
    <t>PTA, PD, A/D, coniuge/convivente, figli dai 27 anni compiuti in poi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</si>
</sst>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€_-;\-* #,##0.00\ _€_-;_-* &quot;-&quot;??\ _€_-;_-@_-"/>
    <numFmt numFmtId="164" formatCode="&quot;€&quot;\ #,##0.00;[Red]\-&quot;€&quot;\ #,##0.00"/>
    <numFmt numFmtId="165" formatCode="#,##0_ ;\-#,##0\ "/>
    <numFmt numFmtId="166" formatCode="0.0%"/>
    <numFmt numFmtId="167" formatCode="0.000%"/>
    <numFmt numFmtId="168" formatCode="#,##0.00_ ;[Red]\-#,##0.00\ "/>
    <numFmt numFmtId="169" formatCode="&quot;€&quot;\ #,##0.00"/>
    <numFmt numFmtId="170" formatCode="#,##0.0"/>
    <numFmt numFmtId="171" formatCode="#,##0.0_ ;\-#,##0.0\ "/>
    <numFmt numFmtId="172" formatCode="#,##0_ ;[Red]\-#,##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 Narrow"/>
      <family val="2"/>
    </font>
    <font>
      <b/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5">
    <xf numFmtId="0" fontId="0" fillId="0" borderId="0" xfId="0"/>
    <xf numFmtId="169" fontId="0" fillId="2" borderId="1" xfId="0" applyNumberForma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Protection="1"/>
    <xf numFmtId="0" fontId="2" fillId="0" borderId="0" xfId="0" applyFont="1" applyAlignment="1" applyProtection="1">
      <alignment vertical="center" wrapText="1"/>
    </xf>
    <xf numFmtId="0" fontId="0" fillId="0" borderId="0" xfId="0" applyFill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vertical="center" wrapText="1"/>
    </xf>
    <xf numFmtId="169" fontId="0" fillId="0" borderId="1" xfId="0" applyNumberFormat="1" applyBorder="1" applyAlignment="1" applyProtection="1">
      <alignment horizontal="center" vertical="center" wrapText="1"/>
    </xf>
    <xf numFmtId="169" fontId="0" fillId="0" borderId="1" xfId="0" applyNumberForma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</xf>
    <xf numFmtId="169" fontId="0" fillId="0" borderId="0" xfId="0" applyNumberFormat="1" applyFill="1" applyBorder="1" applyAlignment="1" applyProtection="1">
      <alignment horizontal="center" vertical="center" wrapText="1"/>
    </xf>
    <xf numFmtId="4" fontId="2" fillId="0" borderId="0" xfId="0" applyNumberFormat="1" applyFont="1" applyAlignment="1" applyProtection="1">
      <alignment horizontal="center" vertical="center" wrapText="1"/>
    </xf>
    <xf numFmtId="168" fontId="2" fillId="0" borderId="0" xfId="0" applyNumberFormat="1" applyFont="1" applyAlignment="1" applyProtection="1">
      <alignment vertical="center" wrapText="1"/>
    </xf>
    <xf numFmtId="0" fontId="2" fillId="5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171" fontId="0" fillId="0" borderId="1" xfId="0" applyNumberFormat="1" applyBorder="1" applyAlignment="1" applyProtection="1">
      <alignment horizontal="center" vertical="center" wrapText="1"/>
    </xf>
    <xf numFmtId="165" fontId="0" fillId="0" borderId="1" xfId="0" applyNumberForma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164" fontId="0" fillId="0" borderId="1" xfId="0" applyNumberFormat="1" applyFill="1" applyBorder="1" applyAlignment="1" applyProtection="1">
      <alignment vertical="center" wrapText="1"/>
    </xf>
    <xf numFmtId="164" fontId="0" fillId="0" borderId="1" xfId="0" applyNumberFormat="1" applyBorder="1" applyAlignment="1" applyProtection="1">
      <alignment vertical="center" wrapText="1"/>
    </xf>
    <xf numFmtId="172" fontId="0" fillId="0" borderId="0" xfId="0" applyNumberFormat="1" applyAlignment="1" applyProtection="1">
      <alignment horizontal="center" vertical="center" wrapText="1"/>
    </xf>
    <xf numFmtId="4" fontId="0" fillId="0" borderId="0" xfId="0" applyNumberFormat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right" vertical="center" wrapText="1"/>
    </xf>
    <xf numFmtId="3" fontId="2" fillId="0" borderId="1" xfId="0" applyNumberFormat="1" applyFont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 applyProtection="1">
      <alignment vertical="center" wrapText="1"/>
    </xf>
    <xf numFmtId="164" fontId="2" fillId="5" borderId="1" xfId="0" applyNumberFormat="1" applyFont="1" applyFill="1" applyBorder="1" applyAlignment="1" applyProtection="1">
      <alignment vertical="center" wrapText="1"/>
    </xf>
    <xf numFmtId="170" fontId="0" fillId="0" borderId="1" xfId="0" applyNumberFormat="1" applyBorder="1" applyAlignment="1" applyProtection="1">
      <alignment horizontal="center" vertical="center" wrapText="1"/>
    </xf>
    <xf numFmtId="4" fontId="0" fillId="0" borderId="1" xfId="0" applyNumberFormat="1" applyFill="1" applyBorder="1" applyAlignment="1" applyProtection="1">
      <alignment horizontal="center" vertical="center" wrapText="1"/>
    </xf>
    <xf numFmtId="10" fontId="0" fillId="0" borderId="0" xfId="1" applyNumberFormat="1" applyFont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vertical="center" wrapText="1"/>
    </xf>
    <xf numFmtId="167" fontId="0" fillId="0" borderId="0" xfId="0" applyNumberFormat="1" applyAlignment="1" applyProtection="1">
      <alignment horizontal="center" vertical="center" wrapText="1"/>
    </xf>
    <xf numFmtId="168" fontId="2" fillId="4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 wrapText="1"/>
    </xf>
    <xf numFmtId="43" fontId="0" fillId="0" borderId="0" xfId="2" applyFont="1" applyAlignment="1" applyProtection="1">
      <alignment vertical="center" wrapText="1"/>
    </xf>
    <xf numFmtId="166" fontId="0" fillId="0" borderId="0" xfId="1" applyNumberFormat="1" applyFont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169" fontId="0" fillId="2" borderId="8" xfId="0" applyNumberFormat="1" applyFill="1" applyBorder="1" applyAlignment="1" applyProtection="1">
      <alignment horizontal="center" vertical="center" wrapText="1"/>
      <protection locked="0"/>
    </xf>
    <xf numFmtId="169" fontId="0" fillId="2" borderId="9" xfId="0" applyNumberForma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Border="1" applyAlignment="1" applyProtection="1">
      <alignment horizontal="right" vertical="center" wrapText="1"/>
    </xf>
    <xf numFmtId="0" fontId="2" fillId="4" borderId="10" xfId="0" applyFont="1" applyFill="1" applyBorder="1" applyAlignment="1" applyProtection="1">
      <alignment horizontal="right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169" fontId="0" fillId="0" borderId="8" xfId="0" applyNumberFormat="1" applyBorder="1" applyAlignment="1" applyProtection="1">
      <alignment horizontal="center" vertical="center" wrapText="1"/>
    </xf>
    <xf numFmtId="169" fontId="0" fillId="0" borderId="9" xfId="0" applyNumberFormat="1" applyBorder="1" applyAlignment="1" applyProtection="1">
      <alignment horizontal="center" vertical="center" wrapText="1"/>
    </xf>
  </cellXfs>
  <cellStyles count="3">
    <cellStyle name="Migliaia" xfId="2" builtinId="3"/>
    <cellStyle name="Normale" xfId="0" builtinId="0"/>
    <cellStyle name="Percentuale" xfId="1" builtinId="5"/>
  </cellStyles>
  <dxfs count="0"/>
  <tableStyles count="0" defaultTableStyle="TableStyleMedium2" defaultPivotStyle="PivotStyleLight16"/>
  <colors>
    <mruColors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8"/>
  <sheetViews>
    <sheetView tabSelected="1" zoomScale="110" zoomScaleNormal="110" workbookViewId="0">
      <selection activeCell="B12" sqref="B12"/>
    </sheetView>
  </sheetViews>
  <sheetFormatPr defaultColWidth="13.85546875" defaultRowHeight="15" x14ac:dyDescent="0.25"/>
  <cols>
    <col min="1" max="1" width="24.28515625" style="6" customWidth="1"/>
    <col min="2" max="2" width="15.5703125" style="4" customWidth="1"/>
    <col min="3" max="3" width="18.28515625" style="3" customWidth="1"/>
    <col min="4" max="4" width="13" style="3" customWidth="1"/>
    <col min="5" max="5" width="15.42578125" style="7" customWidth="1"/>
    <col min="6" max="6" width="17" style="3" customWidth="1"/>
    <col min="7" max="7" width="15.5703125" style="3" customWidth="1"/>
    <col min="8" max="8" width="4.5703125" style="3" customWidth="1"/>
    <col min="9" max="9" width="19" style="3" customWidth="1"/>
    <col min="10" max="10" width="18.28515625" style="4" customWidth="1"/>
    <col min="11" max="11" width="19.7109375" style="4" customWidth="1"/>
    <col min="12" max="12" width="15.5703125" style="3" customWidth="1"/>
    <col min="13" max="13" width="18.28515625" style="3" customWidth="1"/>
    <col min="14" max="14" width="13" style="3" customWidth="1"/>
    <col min="15" max="15" width="13.5703125" style="7" customWidth="1"/>
    <col min="16" max="16" width="17" style="3" customWidth="1"/>
    <col min="17" max="17" width="14.5703125" style="3" customWidth="1"/>
    <col min="18" max="18" width="16.42578125" style="3" hidden="1" customWidth="1"/>
    <col min="19" max="19" width="16.7109375" style="3" customWidth="1"/>
    <col min="20" max="20" width="19" style="3" customWidth="1"/>
    <col min="21" max="21" width="18.28515625" style="3" customWidth="1"/>
    <col min="22" max="16384" width="13.85546875" style="3"/>
  </cols>
  <sheetData>
    <row r="1" spans="1:12" s="5" customFormat="1" ht="27.75" customHeight="1" x14ac:dyDescent="0.25">
      <c r="A1" s="40" t="s">
        <v>17</v>
      </c>
      <c r="B1" s="41"/>
      <c r="C1" s="41"/>
      <c r="D1" s="41"/>
      <c r="E1" s="41"/>
      <c r="F1" s="41"/>
      <c r="G1" s="42"/>
      <c r="H1" s="2"/>
      <c r="I1" s="3"/>
      <c r="J1" s="4"/>
      <c r="K1" s="4"/>
      <c r="L1" s="3"/>
    </row>
    <row r="2" spans="1:12" s="5" customFormat="1" ht="27.75" customHeight="1" x14ac:dyDescent="0.25">
      <c r="A2" s="43" t="s">
        <v>23</v>
      </c>
      <c r="B2" s="44"/>
      <c r="C2" s="44"/>
      <c r="D2" s="44"/>
      <c r="E2" s="44"/>
      <c r="F2" s="44"/>
      <c r="G2" s="45"/>
      <c r="H2" s="2"/>
      <c r="I2" s="3"/>
      <c r="J2" s="4"/>
      <c r="K2" s="4"/>
      <c r="L2" s="3"/>
    </row>
    <row r="4" spans="1:12" x14ac:dyDescent="0.25">
      <c r="B4" s="50" t="s">
        <v>12</v>
      </c>
      <c r="C4" s="50" t="s">
        <v>13</v>
      </c>
      <c r="D4" s="50"/>
      <c r="E4" s="50"/>
    </row>
    <row r="5" spans="1:12" ht="47.1" customHeight="1" x14ac:dyDescent="0.25">
      <c r="A5" s="3"/>
      <c r="B5" s="50"/>
      <c r="C5" s="51" t="s">
        <v>24</v>
      </c>
      <c r="D5" s="52"/>
      <c r="E5" s="8" t="s">
        <v>18</v>
      </c>
    </row>
    <row r="6" spans="1:12" ht="29.1" customHeight="1" x14ac:dyDescent="0.25">
      <c r="A6" s="9" t="s">
        <v>11</v>
      </c>
      <c r="B6" s="10">
        <v>10</v>
      </c>
      <c r="C6" s="53">
        <v>320</v>
      </c>
      <c r="D6" s="54"/>
      <c r="E6" s="11">
        <v>128</v>
      </c>
    </row>
    <row r="7" spans="1:12" x14ac:dyDescent="0.25">
      <c r="A7" s="9" t="s">
        <v>14</v>
      </c>
      <c r="B7" s="1"/>
      <c r="C7" s="46"/>
      <c r="D7" s="47"/>
      <c r="E7" s="1"/>
    </row>
    <row r="8" spans="1:12" s="7" customFormat="1" x14ac:dyDescent="0.25">
      <c r="A8" s="12"/>
      <c r="B8" s="13"/>
      <c r="C8" s="13"/>
      <c r="D8" s="13"/>
      <c r="E8" s="13"/>
    </row>
    <row r="10" spans="1:12" x14ac:dyDescent="0.25">
      <c r="I10" s="6"/>
      <c r="J10" s="14"/>
      <c r="K10" s="14"/>
      <c r="L10" s="15"/>
    </row>
    <row r="11" spans="1:12" ht="30" x14ac:dyDescent="0.25">
      <c r="A11" s="16" t="s">
        <v>9</v>
      </c>
      <c r="B11" s="17" t="s">
        <v>7</v>
      </c>
      <c r="C11" s="17" t="s">
        <v>8</v>
      </c>
      <c r="D11" s="17" t="s">
        <v>15</v>
      </c>
      <c r="E11" s="8" t="s">
        <v>5</v>
      </c>
      <c r="F11" s="17" t="s">
        <v>6</v>
      </c>
      <c r="G11" s="16" t="s">
        <v>16</v>
      </c>
      <c r="I11" s="2"/>
    </row>
    <row r="12" spans="1:12" x14ac:dyDescent="0.25">
      <c r="A12" s="9" t="s">
        <v>0</v>
      </c>
      <c r="B12" s="18">
        <v>1253</v>
      </c>
      <c r="C12" s="19">
        <v>1301</v>
      </c>
      <c r="D12" s="20">
        <f>$B$7</f>
        <v>0</v>
      </c>
      <c r="E12" s="21">
        <f t="shared" ref="E12:E14" si="0">B12*D12</f>
        <v>0</v>
      </c>
      <c r="F12" s="22">
        <f t="shared" ref="F12:F14" si="1">C12*D12*5</f>
        <v>0</v>
      </c>
      <c r="G12" s="22">
        <f t="shared" ref="G12:G14" si="2">SUM(E12:F12)</f>
        <v>0</v>
      </c>
      <c r="I12" s="23"/>
      <c r="K12" s="24"/>
    </row>
    <row r="13" spans="1:12" x14ac:dyDescent="0.25">
      <c r="A13" s="9" t="s">
        <v>2</v>
      </c>
      <c r="B13" s="18">
        <v>1555</v>
      </c>
      <c r="C13" s="19">
        <v>1770</v>
      </c>
      <c r="D13" s="20">
        <f>$B$7</f>
        <v>0</v>
      </c>
      <c r="E13" s="21">
        <f t="shared" si="0"/>
        <v>0</v>
      </c>
      <c r="F13" s="22">
        <f t="shared" si="1"/>
        <v>0</v>
      </c>
      <c r="G13" s="22">
        <f t="shared" si="2"/>
        <v>0</v>
      </c>
      <c r="I13" s="23"/>
      <c r="K13" s="24"/>
    </row>
    <row r="14" spans="1:12" x14ac:dyDescent="0.25">
      <c r="A14" s="9" t="s">
        <v>3</v>
      </c>
      <c r="B14" s="18">
        <v>2882</v>
      </c>
      <c r="C14" s="19">
        <v>2882</v>
      </c>
      <c r="D14" s="20">
        <f>$B$7</f>
        <v>0</v>
      </c>
      <c r="E14" s="21">
        <f t="shared" si="0"/>
        <v>0</v>
      </c>
      <c r="F14" s="22">
        <f t="shared" si="1"/>
        <v>0</v>
      </c>
      <c r="G14" s="22">
        <f t="shared" si="2"/>
        <v>0</v>
      </c>
      <c r="I14" s="23"/>
      <c r="K14" s="14"/>
    </row>
    <row r="15" spans="1:12" x14ac:dyDescent="0.25">
      <c r="A15" s="25" t="s">
        <v>1</v>
      </c>
      <c r="B15" s="26">
        <f>SUM(B12:B14)</f>
        <v>5690</v>
      </c>
      <c r="C15" s="27">
        <f>SUM(C12:C14)</f>
        <v>5953</v>
      </c>
      <c r="D15" s="28"/>
      <c r="E15" s="29">
        <f>SUM(E12:E14)</f>
        <v>0</v>
      </c>
      <c r="F15" s="29">
        <f>SUM(F12:F14)</f>
        <v>0</v>
      </c>
      <c r="G15" s="30">
        <f>SUM(G12:G14)</f>
        <v>0</v>
      </c>
    </row>
    <row r="16" spans="1:12" x14ac:dyDescent="0.25">
      <c r="C16" s="7"/>
      <c r="D16" s="4"/>
    </row>
    <row r="17" spans="1:15" s="2" customFormat="1" ht="30" x14ac:dyDescent="0.25">
      <c r="A17" s="16" t="s">
        <v>10</v>
      </c>
      <c r="B17" s="17" t="s">
        <v>7</v>
      </c>
      <c r="C17" s="8" t="s">
        <v>8</v>
      </c>
      <c r="D17" s="17" t="s">
        <v>15</v>
      </c>
      <c r="E17" s="8" t="s">
        <v>5</v>
      </c>
      <c r="F17" s="17" t="s">
        <v>6</v>
      </c>
      <c r="G17" s="16" t="s">
        <v>16</v>
      </c>
      <c r="H17" s="3"/>
      <c r="J17" s="4"/>
    </row>
    <row r="18" spans="1:15" x14ac:dyDescent="0.25">
      <c r="A18" s="9" t="s">
        <v>0</v>
      </c>
      <c r="B18" s="31">
        <v>1253</v>
      </c>
      <c r="C18" s="32">
        <f>C12</f>
        <v>1301</v>
      </c>
      <c r="D18" s="20">
        <f>$C$7</f>
        <v>0</v>
      </c>
      <c r="E18" s="21">
        <f t="shared" ref="E18:E24" si="3">B18*D18</f>
        <v>0</v>
      </c>
      <c r="F18" s="22">
        <f t="shared" ref="F18:F24" si="4">C18*D18*5</f>
        <v>0</v>
      </c>
      <c r="G18" s="22">
        <f t="shared" ref="G18:G24" si="5">SUM(E18:F18)</f>
        <v>0</v>
      </c>
      <c r="I18" s="23"/>
      <c r="J18" s="33"/>
      <c r="O18" s="3"/>
    </row>
    <row r="19" spans="1:15" x14ac:dyDescent="0.25">
      <c r="A19" s="9" t="s">
        <v>4</v>
      </c>
      <c r="B19" s="31">
        <v>164</v>
      </c>
      <c r="C19" s="32">
        <v>177</v>
      </c>
      <c r="D19" s="20">
        <f>$C$7</f>
        <v>0</v>
      </c>
      <c r="E19" s="21">
        <f t="shared" si="3"/>
        <v>0</v>
      </c>
      <c r="F19" s="22">
        <f t="shared" si="4"/>
        <v>0</v>
      </c>
      <c r="G19" s="22">
        <f t="shared" si="5"/>
        <v>0</v>
      </c>
      <c r="I19" s="23"/>
      <c r="J19" s="33"/>
      <c r="O19" s="3"/>
    </row>
    <row r="20" spans="1:15" x14ac:dyDescent="0.25">
      <c r="A20" s="9" t="s">
        <v>20</v>
      </c>
      <c r="B20" s="31">
        <v>344</v>
      </c>
      <c r="C20" s="32">
        <v>370</v>
      </c>
      <c r="D20" s="20">
        <f>$E$7</f>
        <v>0</v>
      </c>
      <c r="E20" s="21">
        <f t="shared" si="3"/>
        <v>0</v>
      </c>
      <c r="F20" s="22">
        <f t="shared" si="4"/>
        <v>0</v>
      </c>
      <c r="G20" s="22">
        <f t="shared" si="5"/>
        <v>0</v>
      </c>
      <c r="I20" s="23"/>
      <c r="J20" s="33"/>
      <c r="O20" s="3"/>
    </row>
    <row r="21" spans="1:15" x14ac:dyDescent="0.25">
      <c r="A21" s="9" t="s">
        <v>2</v>
      </c>
      <c r="B21" s="31">
        <v>777</v>
      </c>
      <c r="C21" s="32">
        <v>800</v>
      </c>
      <c r="D21" s="20">
        <f>$C$7</f>
        <v>0</v>
      </c>
      <c r="E21" s="21">
        <f t="shared" si="3"/>
        <v>0</v>
      </c>
      <c r="F21" s="22">
        <f t="shared" si="4"/>
        <v>0</v>
      </c>
      <c r="G21" s="22">
        <f t="shared" si="5"/>
        <v>0</v>
      </c>
      <c r="I21" s="23"/>
      <c r="J21" s="33"/>
      <c r="O21" s="3"/>
    </row>
    <row r="22" spans="1:15" x14ac:dyDescent="0.25">
      <c r="A22" s="9" t="s">
        <v>3</v>
      </c>
      <c r="B22" s="31">
        <v>210</v>
      </c>
      <c r="C22" s="32">
        <v>228</v>
      </c>
      <c r="D22" s="20">
        <f>$C$7</f>
        <v>0</v>
      </c>
      <c r="E22" s="21">
        <f t="shared" si="3"/>
        <v>0</v>
      </c>
      <c r="F22" s="22">
        <f t="shared" si="4"/>
        <v>0</v>
      </c>
      <c r="G22" s="22">
        <f t="shared" si="5"/>
        <v>0</v>
      </c>
      <c r="I22" s="23"/>
      <c r="J22" s="33"/>
    </row>
    <row r="23" spans="1:15" x14ac:dyDescent="0.25">
      <c r="A23" s="9" t="s">
        <v>19</v>
      </c>
      <c r="B23" s="31">
        <v>245</v>
      </c>
      <c r="C23" s="32">
        <v>268</v>
      </c>
      <c r="D23" s="20">
        <f>$C$7</f>
        <v>0</v>
      </c>
      <c r="E23" s="21">
        <f t="shared" si="3"/>
        <v>0</v>
      </c>
      <c r="F23" s="22">
        <f t="shared" si="4"/>
        <v>0</v>
      </c>
      <c r="G23" s="22">
        <f t="shared" si="5"/>
        <v>0</v>
      </c>
      <c r="I23" s="23"/>
      <c r="J23" s="33"/>
    </row>
    <row r="24" spans="1:15" x14ac:dyDescent="0.25">
      <c r="A24" s="9" t="s">
        <v>21</v>
      </c>
      <c r="B24" s="31">
        <v>411</v>
      </c>
      <c r="C24" s="32">
        <v>452</v>
      </c>
      <c r="D24" s="20">
        <f>$E$7</f>
        <v>0</v>
      </c>
      <c r="E24" s="21">
        <f t="shared" si="3"/>
        <v>0</v>
      </c>
      <c r="F24" s="22">
        <f t="shared" si="4"/>
        <v>0</v>
      </c>
      <c r="G24" s="22">
        <f t="shared" si="5"/>
        <v>0</v>
      </c>
      <c r="I24" s="23"/>
      <c r="J24" s="33"/>
    </row>
    <row r="25" spans="1:15" x14ac:dyDescent="0.25">
      <c r="A25" s="25" t="s">
        <v>1</v>
      </c>
      <c r="B25" s="26">
        <f>SUM(B18:B24)</f>
        <v>3404</v>
      </c>
      <c r="C25" s="26">
        <f>SUM(C18:C24)</f>
        <v>3596</v>
      </c>
      <c r="D25" s="28"/>
      <c r="E25" s="29">
        <f>SUM(E18:E24)</f>
        <v>0</v>
      </c>
      <c r="F25" s="34">
        <f>SUM(F18:F24)</f>
        <v>0</v>
      </c>
      <c r="G25" s="30">
        <f>SUM(G18:G24)</f>
        <v>0</v>
      </c>
      <c r="K25" s="2"/>
      <c r="L25" s="2"/>
    </row>
    <row r="26" spans="1:15" ht="15.75" thickBot="1" x14ac:dyDescent="0.3">
      <c r="K26" s="35"/>
      <c r="L26" s="35"/>
    </row>
    <row r="27" spans="1:15" ht="52.5" customHeight="1" thickTop="1" thickBot="1" x14ac:dyDescent="0.3">
      <c r="A27" s="48" t="s">
        <v>22</v>
      </c>
      <c r="B27" s="48"/>
      <c r="C27" s="48"/>
      <c r="D27" s="48"/>
      <c r="E27" s="48"/>
      <c r="F27" s="49"/>
      <c r="G27" s="36">
        <f>G25+G15</f>
        <v>0</v>
      </c>
      <c r="H27" s="37"/>
      <c r="I27" s="38"/>
      <c r="K27" s="39"/>
      <c r="L27" s="39"/>
    </row>
    <row r="28" spans="1:15" ht="15.75" thickTop="1" x14ac:dyDescent="0.25"/>
  </sheetData>
  <sheetProtection algorithmName="SHA-512" hashValue="mDxYXX9vJA/CGbNvJulZLpQjFWvOU/fWx8lZWBZ8mW/C2BndVcOMeDmLtHFDaDPNSEkZw6u0oMrEgzxFuPSnuQ==" saltValue="ifK5Igk61Z0kfhmLsRq7CA==" spinCount="100000" sheet="1" formatCells="0" formatColumns="0" formatRows="0" insertColumns="0" insertRows="0" insertHyperlinks="0" deleteColumns="0" deleteRows="0" sort="0" autoFilter="0" pivotTables="0"/>
  <mergeCells count="8">
    <mergeCell ref="A1:G1"/>
    <mergeCell ref="A2:G2"/>
    <mergeCell ref="C7:D7"/>
    <mergeCell ref="A27:F27"/>
    <mergeCell ref="B4:B5"/>
    <mergeCell ref="C4:E4"/>
    <mergeCell ref="C5:D5"/>
    <mergeCell ref="C6:D6"/>
  </mergeCells>
  <dataValidations count="2">
    <dataValidation type="decimal" operator="lessThanOrEqual" allowBlank="1" showInputMessage="1" showErrorMessage="1" errorTitle="ATTENZIONE" error="Il valore proposto non può essere superiore dell'importo a base d'asta" sqref="E7 B7" xr:uid="{00000000-0002-0000-0000-000000000000}">
      <formula1>B6</formula1>
    </dataValidation>
    <dataValidation type="decimal" operator="lessThanOrEqual" allowBlank="1" showInputMessage="1" showErrorMessage="1" errorTitle="ATTENIONE" error="Il valore proposto non può essere superiore dell'importo a base d'asta" sqref="C7:D7" xr:uid="{00000000-0002-0000-0000-000002000000}">
      <formula1>C6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Offerta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2021-06-28T12:57:49Z</dcterms:modified>
</cp:coreProperties>
</file>