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mi365-my.sharepoint.com/personal/10299785_polimi_it/Documents/2020/servizi asict/"/>
    </mc:Choice>
  </mc:AlternateContent>
  <xr:revisionPtr revIDLastSave="49" documentId="8_{266DF3A5-354B-1340-A067-570ED070D24E}" xr6:coauthVersionLast="45" xr6:coauthVersionMax="45" xr10:uidLastSave="{24F65A23-45EB-664C-A4FE-25780791D524}"/>
  <bookViews>
    <workbookView xWindow="1480" yWindow="1360" windowWidth="36200" windowHeight="20440" xr2:uid="{FCB8FFDC-B95F-8C40-99E3-2124594606A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8" i="1" s="1"/>
  <c r="H20" i="1" s="1"/>
  <c r="J7" i="1" l="1"/>
  <c r="L7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L13" i="1" s="1"/>
  <c r="J14" i="1"/>
  <c r="K14" i="1" s="1"/>
  <c r="J15" i="1"/>
  <c r="L15" i="1" s="1"/>
  <c r="J6" i="1"/>
  <c r="L6" i="1" s="1"/>
  <c r="F7" i="1"/>
  <c r="H7" i="1" s="1"/>
  <c r="G7" i="1"/>
  <c r="F8" i="1"/>
  <c r="G8" i="1"/>
  <c r="H8" i="1"/>
  <c r="F9" i="1"/>
  <c r="G9" i="1"/>
  <c r="H9" i="1"/>
  <c r="F10" i="1"/>
  <c r="G10" i="1"/>
  <c r="H10" i="1"/>
  <c r="F11" i="1"/>
  <c r="G11" i="1"/>
  <c r="H11" i="1"/>
  <c r="F12" i="1"/>
  <c r="G12" i="1" s="1"/>
  <c r="F13" i="1"/>
  <c r="G13" i="1" s="1"/>
  <c r="H13" i="1"/>
  <c r="F14" i="1"/>
  <c r="G14" i="1"/>
  <c r="H14" i="1"/>
  <c r="F15" i="1"/>
  <c r="G15" i="1"/>
  <c r="H15" i="1"/>
  <c r="F6" i="1"/>
  <c r="H6" i="1" s="1"/>
  <c r="D16" i="1"/>
  <c r="L10" i="1" l="1"/>
  <c r="K15" i="1"/>
  <c r="L11" i="1"/>
  <c r="F16" i="1"/>
  <c r="L9" i="1"/>
  <c r="J16" i="1"/>
  <c r="K13" i="1"/>
  <c r="L14" i="1"/>
  <c r="K7" i="1"/>
  <c r="L8" i="1"/>
  <c r="L12" i="1"/>
  <c r="K6" i="1"/>
  <c r="H12" i="1"/>
  <c r="H16" i="1" s="1"/>
  <c r="G6" i="1"/>
  <c r="G16" i="1" s="1"/>
  <c r="L16" i="1" l="1"/>
  <c r="L17" i="1" s="1"/>
  <c r="L18" i="1" s="1"/>
  <c r="L20" i="1" s="1"/>
  <c r="K16" i="1"/>
</calcChain>
</file>

<file path=xl/sharedStrings.xml><?xml version="1.0" encoding="utf-8"?>
<sst xmlns="http://schemas.openxmlformats.org/spreadsheetml/2006/main" count="52" uniqueCount="38">
  <si>
    <t>Figura professionale</t>
  </si>
  <si>
    <t>TMR</t>
  </si>
  <si>
    <t xml:space="preserve">Tecnico Manutenzione Reti - Sr </t>
  </si>
  <si>
    <t xml:space="preserve">TMR-DOC </t>
  </si>
  <si>
    <t>Tecnico Manutenzione Reti - Sr</t>
  </si>
  <si>
    <t>RRE-TLC</t>
  </si>
  <si>
    <t xml:space="preserve">Responsabile di Rete - Sr </t>
  </si>
  <si>
    <t>RRE-DC</t>
  </si>
  <si>
    <t>RRE-WiFi-1</t>
  </si>
  <si>
    <t>RRE-WiFi-2</t>
  </si>
  <si>
    <t xml:space="preserve">Responsabile di Rete - Jr </t>
  </si>
  <si>
    <t>PRS</t>
  </si>
  <si>
    <t xml:space="preserve">Progettista per la Sicurezza </t>
  </si>
  <si>
    <t>PTS</t>
  </si>
  <si>
    <t xml:space="preserve">Progettista delle Telecomunicazioni Senior </t>
  </si>
  <si>
    <t>PTE</t>
  </si>
  <si>
    <t xml:space="preserve">Progettista delle Telecomunicazioni </t>
  </si>
  <si>
    <t>RRE</t>
  </si>
  <si>
    <t>Responsabile di Rete e Security Operations</t>
  </si>
  <si>
    <r>
      <t>Totale</t>
    </r>
    <r>
      <rPr>
        <sz val="8"/>
        <color rgb="FF000000"/>
        <rFont val="Calibri"/>
        <family val="2"/>
      </rPr>
      <t xml:space="preserve"> </t>
    </r>
  </si>
  <si>
    <t>#</t>
  </si>
  <si>
    <t>Profilo</t>
  </si>
  <si>
    <t>Costo base asta</t>
  </si>
  <si>
    <t>Costo offerto</t>
  </si>
  <si>
    <t>Quantità std</t>
  </si>
  <si>
    <t>unitario profilo</t>
  </si>
  <si>
    <t>annuo profilo FTE std</t>
  </si>
  <si>
    <t>anni 1..2 FTE std</t>
  </si>
  <si>
    <t>anni 1..6 FTE std</t>
  </si>
  <si>
    <t>&lt;- valore offerta da inserire in piattaforma SINTEL</t>
  </si>
  <si>
    <t>Lotto 2 – Servizi di supporto alla progettazione, implementazione e gestione dell’infrastruttura di rete dati-fonia e al Security Operation Center</t>
  </si>
  <si>
    <t>Offerta economica: prezzi unitari</t>
  </si>
  <si>
    <t>valore opzione 10%</t>
  </si>
  <si>
    <t>base d'asta</t>
  </si>
  <si>
    <t>valore totale offerta</t>
  </si>
  <si>
    <t>di cui oneri per la sicurezza da interferenza</t>
  </si>
  <si>
    <t>importo negoziabile su cui presentare offerta</t>
  </si>
  <si>
    <t>valore offerta al netto degli oneri per la sicurezza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</si>
</sst>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3" formatCode="_-* #,##0.00_-;\-* #,##0.00_-;_-* &quot;-&quot;??_-;_-@_-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b/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8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8" fontId="4" fillId="0" borderId="2" xfId="0" applyNumberFormat="1" applyFont="1" applyBorder="1" applyAlignment="1">
      <alignment horizontal="center" vertical="center" wrapText="1"/>
    </xf>
    <xf numFmtId="43" fontId="3" fillId="0" borderId="2" xfId="1" applyFont="1" applyBorder="1" applyAlignment="1">
      <alignment horizontal="center" vertical="center" wrapText="1"/>
    </xf>
    <xf numFmtId="43" fontId="4" fillId="0" borderId="2" xfId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8" fontId="4" fillId="3" borderId="5" xfId="0" applyNumberFormat="1" applyFont="1" applyFill="1" applyBorder="1" applyAlignment="1">
      <alignment horizontal="center" vertical="center" wrapText="1"/>
    </xf>
    <xf numFmtId="0" fontId="2" fillId="0" borderId="0" xfId="0" applyFont="1"/>
    <xf numFmtId="8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8" fontId="3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8" fontId="4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66D7C-E666-594B-9F6F-450EAF01F673}">
  <dimension ref="A1:M20"/>
  <sheetViews>
    <sheetView tabSelected="1" zoomScale="140" zoomScaleNormal="140" workbookViewId="0">
      <selection activeCell="I6" sqref="I6"/>
    </sheetView>
  </sheetViews>
  <sheetFormatPr baseColWidth="10" defaultRowHeight="16" x14ac:dyDescent="0.2"/>
  <cols>
    <col min="3" max="3" width="35.1640625" customWidth="1"/>
    <col min="7" max="7" width="12.5" customWidth="1"/>
    <col min="11" max="11" width="12.6640625" customWidth="1"/>
  </cols>
  <sheetData>
    <row r="1" spans="1:12" ht="28" customHeight="1" x14ac:dyDescent="0.2">
      <c r="A1" s="13" t="s">
        <v>30</v>
      </c>
    </row>
    <row r="2" spans="1:12" ht="28" customHeight="1" x14ac:dyDescent="0.2">
      <c r="A2" s="13" t="s">
        <v>31</v>
      </c>
    </row>
    <row r="3" spans="1:12" ht="28" customHeight="1" thickBot="1" x14ac:dyDescent="0.25">
      <c r="A3" s="13"/>
    </row>
    <row r="4" spans="1:12" x14ac:dyDescent="0.2">
      <c r="A4" s="19" t="s">
        <v>20</v>
      </c>
      <c r="B4" s="19" t="s">
        <v>21</v>
      </c>
      <c r="C4" s="19" t="s">
        <v>0</v>
      </c>
      <c r="D4" s="10"/>
      <c r="E4" s="10" t="s">
        <v>22</v>
      </c>
      <c r="F4" s="10" t="s">
        <v>22</v>
      </c>
      <c r="G4" s="10" t="s">
        <v>22</v>
      </c>
      <c r="H4" s="10" t="s">
        <v>22</v>
      </c>
      <c r="I4" s="10" t="s">
        <v>23</v>
      </c>
      <c r="J4" s="10" t="s">
        <v>23</v>
      </c>
      <c r="K4" s="10" t="s">
        <v>23</v>
      </c>
      <c r="L4" s="10" t="s">
        <v>23</v>
      </c>
    </row>
    <row r="5" spans="1:12" ht="25" thickBot="1" x14ac:dyDescent="0.25">
      <c r="A5" s="20"/>
      <c r="B5" s="20"/>
      <c r="C5" s="20"/>
      <c r="D5" s="2" t="s">
        <v>24</v>
      </c>
      <c r="E5" s="11" t="s">
        <v>25</v>
      </c>
      <c r="F5" s="11" t="s">
        <v>26</v>
      </c>
      <c r="G5" s="11" t="s">
        <v>27</v>
      </c>
      <c r="H5" s="11" t="s">
        <v>28</v>
      </c>
      <c r="I5" s="11" t="s">
        <v>25</v>
      </c>
      <c r="J5" s="11" t="s">
        <v>26</v>
      </c>
      <c r="K5" s="11" t="s">
        <v>27</v>
      </c>
      <c r="L5" s="11" t="s">
        <v>28</v>
      </c>
    </row>
    <row r="6" spans="1:12" ht="17" thickBot="1" x14ac:dyDescent="0.25">
      <c r="A6" s="1">
        <v>1</v>
      </c>
      <c r="B6" s="2" t="s">
        <v>1</v>
      </c>
      <c r="C6" s="3" t="s">
        <v>2</v>
      </c>
      <c r="D6" s="8">
        <v>3</v>
      </c>
      <c r="E6" s="4">
        <v>216</v>
      </c>
      <c r="F6" s="4">
        <f>E6*D6*230</f>
        <v>149040</v>
      </c>
      <c r="G6" s="4">
        <f>F6*2</f>
        <v>298080</v>
      </c>
      <c r="H6" s="4">
        <f>F6*6</f>
        <v>894240</v>
      </c>
      <c r="I6" s="14"/>
      <c r="J6" s="4">
        <f>I6*D6*230</f>
        <v>0</v>
      </c>
      <c r="K6" s="4">
        <f>J6*2</f>
        <v>0</v>
      </c>
      <c r="L6" s="4">
        <f>J6*6</f>
        <v>0</v>
      </c>
    </row>
    <row r="7" spans="1:12" ht="17" thickBot="1" x14ac:dyDescent="0.25">
      <c r="A7" s="1">
        <v>2</v>
      </c>
      <c r="B7" s="2" t="s">
        <v>3</v>
      </c>
      <c r="C7" s="3" t="s">
        <v>4</v>
      </c>
      <c r="D7" s="8">
        <v>1</v>
      </c>
      <c r="E7" s="4">
        <v>216</v>
      </c>
      <c r="F7" s="4">
        <f t="shared" ref="F7:F15" si="0">E7*D7*230</f>
        <v>49680</v>
      </c>
      <c r="G7" s="4">
        <f t="shared" ref="G7:G15" si="1">F7*2</f>
        <v>99360</v>
      </c>
      <c r="H7" s="4">
        <f t="shared" ref="H7:H15" si="2">F7*6</f>
        <v>298080</v>
      </c>
      <c r="I7" s="14"/>
      <c r="J7" s="4">
        <f t="shared" ref="J7:J15" si="3">I7*D7*230</f>
        <v>0</v>
      </c>
      <c r="K7" s="4">
        <f t="shared" ref="K7:K15" si="4">J7*2</f>
        <v>0</v>
      </c>
      <c r="L7" s="4">
        <f t="shared" ref="L7:L15" si="5">J7*6</f>
        <v>0</v>
      </c>
    </row>
    <row r="8" spans="1:12" ht="17" thickBot="1" x14ac:dyDescent="0.25">
      <c r="A8" s="1">
        <v>3</v>
      </c>
      <c r="B8" s="2" t="s">
        <v>5</v>
      </c>
      <c r="C8" s="3" t="s">
        <v>6</v>
      </c>
      <c r="D8" s="8">
        <v>1</v>
      </c>
      <c r="E8" s="4">
        <v>390</v>
      </c>
      <c r="F8" s="4">
        <f t="shared" si="0"/>
        <v>89700</v>
      </c>
      <c r="G8" s="4">
        <f t="shared" si="1"/>
        <v>179400</v>
      </c>
      <c r="H8" s="4">
        <f t="shared" si="2"/>
        <v>538200</v>
      </c>
      <c r="I8" s="14"/>
      <c r="J8" s="4">
        <f t="shared" si="3"/>
        <v>0</v>
      </c>
      <c r="K8" s="4">
        <f t="shared" si="4"/>
        <v>0</v>
      </c>
      <c r="L8" s="4">
        <f t="shared" si="5"/>
        <v>0</v>
      </c>
    </row>
    <row r="9" spans="1:12" ht="17" thickBot="1" x14ac:dyDescent="0.25">
      <c r="A9" s="1">
        <v>4</v>
      </c>
      <c r="B9" s="2" t="s">
        <v>7</v>
      </c>
      <c r="C9" s="3" t="s">
        <v>6</v>
      </c>
      <c r="D9" s="8">
        <v>1</v>
      </c>
      <c r="E9" s="4">
        <v>380</v>
      </c>
      <c r="F9" s="4">
        <f t="shared" si="0"/>
        <v>87400</v>
      </c>
      <c r="G9" s="4">
        <f t="shared" si="1"/>
        <v>174800</v>
      </c>
      <c r="H9" s="4">
        <f t="shared" si="2"/>
        <v>524400</v>
      </c>
      <c r="I9" s="14"/>
      <c r="J9" s="4">
        <f t="shared" si="3"/>
        <v>0</v>
      </c>
      <c r="K9" s="4">
        <f t="shared" si="4"/>
        <v>0</v>
      </c>
      <c r="L9" s="4">
        <f t="shared" si="5"/>
        <v>0</v>
      </c>
    </row>
    <row r="10" spans="1:12" ht="17" thickBot="1" x14ac:dyDescent="0.25">
      <c r="A10" s="1">
        <v>5</v>
      </c>
      <c r="B10" s="2" t="s">
        <v>8</v>
      </c>
      <c r="C10" s="3" t="s">
        <v>6</v>
      </c>
      <c r="D10" s="8">
        <v>1</v>
      </c>
      <c r="E10" s="4">
        <v>242</v>
      </c>
      <c r="F10" s="4">
        <f t="shared" si="0"/>
        <v>55660</v>
      </c>
      <c r="G10" s="4">
        <f t="shared" si="1"/>
        <v>111320</v>
      </c>
      <c r="H10" s="4">
        <f t="shared" si="2"/>
        <v>333960</v>
      </c>
      <c r="I10" s="14"/>
      <c r="J10" s="4">
        <f t="shared" si="3"/>
        <v>0</v>
      </c>
      <c r="K10" s="4">
        <f t="shared" si="4"/>
        <v>0</v>
      </c>
      <c r="L10" s="4">
        <f t="shared" si="5"/>
        <v>0</v>
      </c>
    </row>
    <row r="11" spans="1:12" ht="17" thickBot="1" x14ac:dyDescent="0.25">
      <c r="A11" s="1">
        <v>6</v>
      </c>
      <c r="B11" s="2" t="s">
        <v>9</v>
      </c>
      <c r="C11" s="3" t="s">
        <v>10</v>
      </c>
      <c r="D11" s="8">
        <v>1</v>
      </c>
      <c r="E11" s="4">
        <v>207</v>
      </c>
      <c r="F11" s="4">
        <f t="shared" si="0"/>
        <v>47610</v>
      </c>
      <c r="G11" s="4">
        <f t="shared" si="1"/>
        <v>95220</v>
      </c>
      <c r="H11" s="4">
        <f t="shared" si="2"/>
        <v>285660</v>
      </c>
      <c r="I11" s="14"/>
      <c r="J11" s="4">
        <f t="shared" si="3"/>
        <v>0</v>
      </c>
      <c r="K11" s="4">
        <f t="shared" si="4"/>
        <v>0</v>
      </c>
      <c r="L11" s="4">
        <f t="shared" si="5"/>
        <v>0</v>
      </c>
    </row>
    <row r="12" spans="1:12" ht="17" thickBot="1" x14ac:dyDescent="0.25">
      <c r="A12" s="1">
        <v>7</v>
      </c>
      <c r="B12" s="2" t="s">
        <v>11</v>
      </c>
      <c r="C12" s="3" t="s">
        <v>12</v>
      </c>
      <c r="D12" s="8">
        <v>0.8</v>
      </c>
      <c r="E12" s="4">
        <v>506</v>
      </c>
      <c r="F12" s="4">
        <f t="shared" si="0"/>
        <v>93104</v>
      </c>
      <c r="G12" s="4">
        <f t="shared" si="1"/>
        <v>186208</v>
      </c>
      <c r="H12" s="4">
        <f t="shared" si="2"/>
        <v>558624</v>
      </c>
      <c r="I12" s="14"/>
      <c r="J12" s="4">
        <f t="shared" si="3"/>
        <v>0</v>
      </c>
      <c r="K12" s="4">
        <f t="shared" si="4"/>
        <v>0</v>
      </c>
      <c r="L12" s="4">
        <f t="shared" si="5"/>
        <v>0</v>
      </c>
    </row>
    <row r="13" spans="1:12" ht="17" thickBot="1" x14ac:dyDescent="0.25">
      <c r="A13" s="1">
        <v>8</v>
      </c>
      <c r="B13" s="2" t="s">
        <v>13</v>
      </c>
      <c r="C13" s="3" t="s">
        <v>14</v>
      </c>
      <c r="D13" s="8">
        <v>1</v>
      </c>
      <c r="E13" s="4">
        <v>451</v>
      </c>
      <c r="F13" s="4">
        <f t="shared" si="0"/>
        <v>103730</v>
      </c>
      <c r="G13" s="4">
        <f t="shared" si="1"/>
        <v>207460</v>
      </c>
      <c r="H13" s="4">
        <f t="shared" si="2"/>
        <v>622380</v>
      </c>
      <c r="I13" s="14"/>
      <c r="J13" s="4">
        <f t="shared" si="3"/>
        <v>0</v>
      </c>
      <c r="K13" s="4">
        <f t="shared" si="4"/>
        <v>0</v>
      </c>
      <c r="L13" s="4">
        <f t="shared" si="5"/>
        <v>0</v>
      </c>
    </row>
    <row r="14" spans="1:12" ht="17" thickBot="1" x14ac:dyDescent="0.25">
      <c r="A14" s="1">
        <v>9</v>
      </c>
      <c r="B14" s="2" t="s">
        <v>15</v>
      </c>
      <c r="C14" s="3" t="s">
        <v>16</v>
      </c>
      <c r="D14" s="8">
        <v>1</v>
      </c>
      <c r="E14" s="4">
        <v>369</v>
      </c>
      <c r="F14" s="4">
        <f t="shared" si="0"/>
        <v>84870</v>
      </c>
      <c r="G14" s="4">
        <f t="shared" si="1"/>
        <v>169740</v>
      </c>
      <c r="H14" s="4">
        <f t="shared" si="2"/>
        <v>509220</v>
      </c>
      <c r="I14" s="14"/>
      <c r="J14" s="4">
        <f t="shared" si="3"/>
        <v>0</v>
      </c>
      <c r="K14" s="4">
        <f t="shared" si="4"/>
        <v>0</v>
      </c>
      <c r="L14" s="4">
        <f t="shared" si="5"/>
        <v>0</v>
      </c>
    </row>
    <row r="15" spans="1:12" ht="17" thickBot="1" x14ac:dyDescent="0.25">
      <c r="A15" s="1">
        <v>10</v>
      </c>
      <c r="B15" s="2" t="s">
        <v>17</v>
      </c>
      <c r="C15" s="3" t="s">
        <v>18</v>
      </c>
      <c r="D15" s="8">
        <v>1</v>
      </c>
      <c r="E15" s="4">
        <v>336</v>
      </c>
      <c r="F15" s="4">
        <f t="shared" si="0"/>
        <v>77280</v>
      </c>
      <c r="G15" s="4">
        <f t="shared" si="1"/>
        <v>154560</v>
      </c>
      <c r="H15" s="4">
        <f t="shared" si="2"/>
        <v>463680</v>
      </c>
      <c r="I15" s="14"/>
      <c r="J15" s="4">
        <f t="shared" si="3"/>
        <v>0</v>
      </c>
      <c r="K15" s="4">
        <f t="shared" si="4"/>
        <v>0</v>
      </c>
      <c r="L15" s="4">
        <f t="shared" si="5"/>
        <v>0</v>
      </c>
    </row>
    <row r="16" spans="1:12" ht="17" thickBot="1" x14ac:dyDescent="0.25">
      <c r="A16" s="1"/>
      <c r="B16" s="5"/>
      <c r="C16" s="6" t="s">
        <v>19</v>
      </c>
      <c r="D16" s="9">
        <f>SUM(D6:D15)</f>
        <v>11.8</v>
      </c>
      <c r="E16" s="6"/>
      <c r="F16" s="7">
        <f>SUM(F6:F15)</f>
        <v>838074</v>
      </c>
      <c r="G16" s="7">
        <f t="shared" ref="G16:H16" si="6">SUM(G6:G15)</f>
        <v>1676148</v>
      </c>
      <c r="H16" s="7">
        <f t="shared" si="6"/>
        <v>5028444</v>
      </c>
      <c r="I16" s="6"/>
      <c r="J16" s="7">
        <f>SUM(J6:J15)</f>
        <v>0</v>
      </c>
      <c r="K16" s="7">
        <f t="shared" ref="K16" si="7">SUM(K6:K15)</f>
        <v>0</v>
      </c>
      <c r="L16" s="7">
        <f>SUM(L6:L15)</f>
        <v>0</v>
      </c>
    </row>
    <row r="17" spans="7:13" ht="17" thickBot="1" x14ac:dyDescent="0.25">
      <c r="G17" s="15" t="s">
        <v>32</v>
      </c>
      <c r="H17" s="4">
        <f>H16*0.1</f>
        <v>502844.4</v>
      </c>
      <c r="I17" s="16"/>
      <c r="J17" s="16"/>
      <c r="K17" s="15" t="s">
        <v>32</v>
      </c>
      <c r="L17" s="7">
        <f>L16*0.1</f>
        <v>0</v>
      </c>
    </row>
    <row r="18" spans="7:13" ht="17" thickBot="1" x14ac:dyDescent="0.25">
      <c r="G18" s="18" t="s">
        <v>33</v>
      </c>
      <c r="H18" s="18">
        <f>H16+H17</f>
        <v>5531288.4000000004</v>
      </c>
      <c r="I18" s="16"/>
      <c r="J18" s="16"/>
      <c r="K18" s="18" t="s">
        <v>34</v>
      </c>
      <c r="L18" s="7">
        <f>L16+L17</f>
        <v>0</v>
      </c>
    </row>
    <row r="19" spans="7:13" ht="37" thickBot="1" x14ac:dyDescent="0.25">
      <c r="G19" s="15" t="s">
        <v>35</v>
      </c>
      <c r="H19" s="15">
        <v>7800</v>
      </c>
      <c r="K19" s="15" t="s">
        <v>35</v>
      </c>
      <c r="L19" s="7">
        <v>7800</v>
      </c>
    </row>
    <row r="20" spans="7:13" ht="49" thickBot="1" x14ac:dyDescent="0.25">
      <c r="G20" s="17" t="s">
        <v>36</v>
      </c>
      <c r="H20" s="18">
        <f>H18-H19</f>
        <v>5523488.4000000004</v>
      </c>
      <c r="K20" s="17" t="s">
        <v>37</v>
      </c>
      <c r="L20" s="12">
        <f>L18-L19</f>
        <v>-7800</v>
      </c>
      <c r="M20" s="12" t="s">
        <v>29</v>
      </c>
    </row>
  </sheetData>
  <sheetProtection algorithmName="SHA-512" hashValue="dsJUeaDhrkPR/Rm89vOiDFabGY7lVlifnCTWBMyl0tvN8ceeZke+0XOEHeWwpC3u1Aj12D7NJn9rSzpGbHN7uw==" saltValue="DzBbyA7C+EgY9wNRyBGZ+A==" spinCount="100000" sheet="1" objects="1" scenarios="1"/>
  <mergeCells count="3">
    <mergeCell ref="A4:A5"/>
    <mergeCell ref="B4:B5"/>
    <mergeCell ref="C4: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Cavazzana</dc:creator>
  <cp:lastModifiedBy>Francesco Cavazzana</cp:lastModifiedBy>
  <dcterms:created xsi:type="dcterms:W3CDTF">2020-12-16T18:53:36Z</dcterms:created>
  <dcterms:modified xsi:type="dcterms:W3CDTF">2020-12-18T11:16:11Z</dcterms:modified>
</cp:coreProperties>
</file>