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Y:\00_servizioacquisti\SERVIZIOACQUISTI\GARE\2019\SINTEL\Servizi corriere espresso\allegati di gara\"/>
    </mc:Choice>
  </mc:AlternateContent>
  <bookViews>
    <workbookView xWindow="165" yWindow="0" windowWidth="25605" windowHeight="11025" tabRatio="651"/>
  </bookViews>
  <sheets>
    <sheet name="NAZIONALE" sheetId="4" r:id="rId1"/>
    <sheet name="ESTERO" sheetId="5" r:id="rId2"/>
    <sheet name="IMPORT" sheetId="8" r:id="rId3"/>
    <sheet name="TABELLA RIASSUNTIVA" sheetId="7" r:id="rId4"/>
  </sheets>
  <definedNames>
    <definedName name="_xlnm._FilterDatabase" localSheetId="1" hidden="1">ESTERO!$A$5:$AD$5</definedName>
    <definedName name="_xlnm._FilterDatabase" localSheetId="2" hidden="1">IMPORT!$A$5:$F$83</definedName>
    <definedName name="_xlnm._FilterDatabase" localSheetId="0" hidden="1">NAZIONALE!$F$3:$F$14</definedName>
    <definedName name="_xlnm.Print_Area" localSheetId="1">ESTERO!$A$3:$AD$83</definedName>
    <definedName name="_xlnm.Print_Area" localSheetId="2">IMPORT!$A$3:$F$83</definedName>
    <definedName name="_xlnm.Print_Area" localSheetId="0">NAZIONALE!$A$1:$F$15</definedName>
    <definedName name="_xlnm.Print_Titles" localSheetId="1">ESTERO!$A:$B,ESTERO!$3:$4</definedName>
    <definedName name="_xlnm.Print_Titles" localSheetId="2">IMPORT!$3:$4</definedName>
  </definedNames>
  <calcPr calcId="162913"/>
</workbook>
</file>

<file path=xl/calcChain.xml><?xml version="1.0" encoding="utf-8"?>
<calcChain xmlns="http://schemas.openxmlformats.org/spreadsheetml/2006/main">
  <c r="E5" i="5" l="1"/>
  <c r="F5" i="5" l="1"/>
  <c r="E3" i="4" l="1"/>
  <c r="F3" i="4" s="1"/>
  <c r="E4" i="4"/>
  <c r="F4" i="4" s="1"/>
  <c r="B5" i="7" s="1"/>
  <c r="E5" i="4"/>
  <c r="F5" i="4" s="1"/>
  <c r="B6" i="7" s="1"/>
  <c r="E6" i="4"/>
  <c r="F6" i="4" s="1"/>
  <c r="B7" i="7" s="1"/>
  <c r="E7" i="4"/>
  <c r="F7" i="4" s="1"/>
  <c r="B8" i="7" s="1"/>
  <c r="E8" i="4"/>
  <c r="F8" i="4" s="1"/>
  <c r="B9" i="7" s="1"/>
  <c r="E9" i="4"/>
  <c r="F9" i="4" s="1"/>
  <c r="B10" i="7" s="1"/>
  <c r="E10" i="4"/>
  <c r="F10" i="4" s="1"/>
  <c r="B11" i="7" s="1"/>
  <c r="E11" i="4"/>
  <c r="F11" i="4" s="1"/>
  <c r="B12" i="7" s="1"/>
  <c r="E5" i="8" l="1"/>
  <c r="F5" i="8" s="1"/>
  <c r="E6" i="8"/>
  <c r="F6" i="8" s="1"/>
  <c r="E7" i="8"/>
  <c r="F7" i="8" s="1"/>
  <c r="E8" i="8"/>
  <c r="F8" i="8" s="1"/>
  <c r="E9" i="8"/>
  <c r="F9" i="8" s="1"/>
  <c r="E10" i="8"/>
  <c r="F10" i="8" s="1"/>
  <c r="E11" i="8"/>
  <c r="F11" i="8" s="1"/>
  <c r="E12" i="8"/>
  <c r="F12" i="8" s="1"/>
  <c r="E13" i="8"/>
  <c r="F13" i="8" s="1"/>
  <c r="E14" i="8"/>
  <c r="F14" i="8" s="1"/>
  <c r="E15" i="8"/>
  <c r="F15" i="8" s="1"/>
  <c r="E16" i="8"/>
  <c r="F16" i="8" s="1"/>
  <c r="E17" i="8"/>
  <c r="F17" i="8" s="1"/>
  <c r="E18" i="8"/>
  <c r="F18" i="8" s="1"/>
  <c r="E19" i="8"/>
  <c r="F19" i="8" s="1"/>
  <c r="E20" i="8"/>
  <c r="F20" i="8" s="1"/>
  <c r="E21" i="8"/>
  <c r="F21" i="8" s="1"/>
  <c r="E22" i="8"/>
  <c r="F22" i="8" s="1"/>
  <c r="E23" i="8"/>
  <c r="F23" i="8" s="1"/>
  <c r="E24" i="8"/>
  <c r="F24" i="8" s="1"/>
  <c r="E25" i="8"/>
  <c r="F25" i="8" s="1"/>
  <c r="E26" i="8"/>
  <c r="F26" i="8" s="1"/>
  <c r="E27" i="8"/>
  <c r="F27" i="8" s="1"/>
  <c r="E28" i="8"/>
  <c r="F28" i="8" s="1"/>
  <c r="E29" i="8"/>
  <c r="F29" i="8" s="1"/>
  <c r="E30" i="8"/>
  <c r="F30" i="8" s="1"/>
  <c r="E31" i="8"/>
  <c r="F31" i="8" s="1"/>
  <c r="E32" i="8"/>
  <c r="F32" i="8" s="1"/>
  <c r="E33" i="8"/>
  <c r="F33" i="8" s="1"/>
  <c r="E34" i="8"/>
  <c r="F34" i="8" s="1"/>
  <c r="E35" i="8"/>
  <c r="F35" i="8" s="1"/>
  <c r="E36" i="8"/>
  <c r="F36" i="8" s="1"/>
  <c r="E37" i="8"/>
  <c r="F37" i="8" s="1"/>
  <c r="E38" i="8"/>
  <c r="F38" i="8" s="1"/>
  <c r="E39" i="8"/>
  <c r="F39" i="8" s="1"/>
  <c r="E40" i="8"/>
  <c r="F40" i="8" s="1"/>
  <c r="E41" i="8"/>
  <c r="F41" i="8" s="1"/>
  <c r="E42" i="8"/>
  <c r="F42" i="8" s="1"/>
  <c r="E43" i="8"/>
  <c r="F43" i="8" s="1"/>
  <c r="E44" i="8"/>
  <c r="F44" i="8" s="1"/>
  <c r="E45" i="8"/>
  <c r="F45" i="8" s="1"/>
  <c r="E46" i="8"/>
  <c r="F46" i="8" s="1"/>
  <c r="E47" i="8"/>
  <c r="F47" i="8" s="1"/>
  <c r="E48" i="8"/>
  <c r="F48" i="8" s="1"/>
  <c r="E49" i="8"/>
  <c r="F49" i="8" s="1"/>
  <c r="E50" i="8"/>
  <c r="F50" i="8" s="1"/>
  <c r="E51" i="8"/>
  <c r="F51" i="8" s="1"/>
  <c r="E52" i="8"/>
  <c r="F52" i="8" s="1"/>
  <c r="E53" i="8"/>
  <c r="F53" i="8" s="1"/>
  <c r="E54" i="8"/>
  <c r="F54" i="8" s="1"/>
  <c r="E55" i="8"/>
  <c r="F55" i="8" s="1"/>
  <c r="E56" i="8"/>
  <c r="F56" i="8" s="1"/>
  <c r="E57" i="8"/>
  <c r="F57" i="8" s="1"/>
  <c r="E58" i="8"/>
  <c r="F58" i="8" s="1"/>
  <c r="E59" i="8"/>
  <c r="F59" i="8" s="1"/>
  <c r="E60" i="8"/>
  <c r="F60" i="8" s="1"/>
  <c r="E61" i="8"/>
  <c r="F61" i="8" s="1"/>
  <c r="E62" i="8"/>
  <c r="F62" i="8" s="1"/>
  <c r="E63" i="8"/>
  <c r="F63" i="8" s="1"/>
  <c r="E64" i="8"/>
  <c r="F64" i="8" s="1"/>
  <c r="E65" i="8"/>
  <c r="F65" i="8" s="1"/>
  <c r="E66" i="8"/>
  <c r="F66" i="8" s="1"/>
  <c r="E67" i="8"/>
  <c r="F67" i="8" s="1"/>
  <c r="E68" i="8"/>
  <c r="F68" i="8" s="1"/>
  <c r="E69" i="8"/>
  <c r="F69" i="8" s="1"/>
  <c r="E70" i="8"/>
  <c r="F70" i="8" s="1"/>
  <c r="E71" i="8"/>
  <c r="F71" i="8" s="1"/>
  <c r="E72" i="8"/>
  <c r="F72" i="8" s="1"/>
  <c r="E73" i="8"/>
  <c r="F73" i="8" s="1"/>
  <c r="E74" i="8"/>
  <c r="F74" i="8" s="1"/>
  <c r="E75" i="8"/>
  <c r="F75" i="8" s="1"/>
  <c r="E76" i="8"/>
  <c r="F76" i="8" s="1"/>
  <c r="E77" i="8"/>
  <c r="F77" i="8" s="1"/>
  <c r="E78" i="8"/>
  <c r="F78" i="8" s="1"/>
  <c r="E79" i="8"/>
  <c r="F79" i="8" s="1"/>
  <c r="E80" i="8"/>
  <c r="F80" i="8" s="1"/>
  <c r="E81" i="8"/>
  <c r="F81" i="8" s="1"/>
  <c r="E82" i="8"/>
  <c r="F82" i="8" s="1"/>
  <c r="E83" i="8"/>
  <c r="F83" i="8" s="1"/>
  <c r="B4" i="7"/>
  <c r="E12" i="4"/>
  <c r="F12" i="4" s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M5" i="5"/>
  <c r="N5" i="5" s="1"/>
  <c r="M6" i="5"/>
  <c r="N6" i="5" s="1"/>
  <c r="M7" i="5"/>
  <c r="N7" i="5" s="1"/>
  <c r="M8" i="5"/>
  <c r="N8" i="5" s="1"/>
  <c r="M9" i="5"/>
  <c r="N9" i="5" s="1"/>
  <c r="M10" i="5"/>
  <c r="N10" i="5" s="1"/>
  <c r="M11" i="5"/>
  <c r="N11" i="5" s="1"/>
  <c r="M12" i="5"/>
  <c r="N12" i="5" s="1"/>
  <c r="M13" i="5"/>
  <c r="N13" i="5" s="1"/>
  <c r="M14" i="5"/>
  <c r="N14" i="5" s="1"/>
  <c r="M15" i="5"/>
  <c r="N15" i="5" s="1"/>
  <c r="M16" i="5"/>
  <c r="N16" i="5" s="1"/>
  <c r="M17" i="5"/>
  <c r="N17" i="5" s="1"/>
  <c r="M18" i="5"/>
  <c r="N18" i="5" s="1"/>
  <c r="M19" i="5"/>
  <c r="N19" i="5" s="1"/>
  <c r="M20" i="5"/>
  <c r="N20" i="5" s="1"/>
  <c r="M21" i="5"/>
  <c r="N21" i="5" s="1"/>
  <c r="M22" i="5"/>
  <c r="N22" i="5" s="1"/>
  <c r="M23" i="5"/>
  <c r="N23" i="5" s="1"/>
  <c r="M24" i="5"/>
  <c r="N24" i="5" s="1"/>
  <c r="M25" i="5"/>
  <c r="N25" i="5" s="1"/>
  <c r="M26" i="5"/>
  <c r="N26" i="5" s="1"/>
  <c r="M27" i="5"/>
  <c r="N27" i="5" s="1"/>
  <c r="M28" i="5"/>
  <c r="N28" i="5" s="1"/>
  <c r="M29" i="5"/>
  <c r="N29" i="5" s="1"/>
  <c r="M30" i="5"/>
  <c r="N30" i="5" s="1"/>
  <c r="M31" i="5"/>
  <c r="N31" i="5" s="1"/>
  <c r="M32" i="5"/>
  <c r="N32" i="5" s="1"/>
  <c r="M33" i="5"/>
  <c r="N33" i="5" s="1"/>
  <c r="M34" i="5"/>
  <c r="N34" i="5" s="1"/>
  <c r="M35" i="5"/>
  <c r="N35" i="5" s="1"/>
  <c r="M36" i="5"/>
  <c r="N36" i="5" s="1"/>
  <c r="M37" i="5"/>
  <c r="N37" i="5" s="1"/>
  <c r="M38" i="5"/>
  <c r="N38" i="5" s="1"/>
  <c r="M39" i="5"/>
  <c r="N39" i="5" s="1"/>
  <c r="M40" i="5"/>
  <c r="N40" i="5" s="1"/>
  <c r="M41" i="5"/>
  <c r="N41" i="5" s="1"/>
  <c r="M42" i="5"/>
  <c r="N42" i="5" s="1"/>
  <c r="M43" i="5"/>
  <c r="N43" i="5" s="1"/>
  <c r="M44" i="5"/>
  <c r="N44" i="5" s="1"/>
  <c r="M45" i="5"/>
  <c r="N45" i="5" s="1"/>
  <c r="M46" i="5"/>
  <c r="N46" i="5" s="1"/>
  <c r="M47" i="5"/>
  <c r="N47" i="5" s="1"/>
  <c r="M48" i="5"/>
  <c r="N48" i="5" s="1"/>
  <c r="M49" i="5"/>
  <c r="N49" i="5" s="1"/>
  <c r="M50" i="5"/>
  <c r="N50" i="5" s="1"/>
  <c r="M51" i="5"/>
  <c r="N51" i="5" s="1"/>
  <c r="M52" i="5"/>
  <c r="N52" i="5" s="1"/>
  <c r="M53" i="5"/>
  <c r="N53" i="5" s="1"/>
  <c r="M54" i="5"/>
  <c r="N54" i="5" s="1"/>
  <c r="M55" i="5"/>
  <c r="N55" i="5" s="1"/>
  <c r="M56" i="5"/>
  <c r="N56" i="5" s="1"/>
  <c r="M57" i="5"/>
  <c r="N57" i="5" s="1"/>
  <c r="M58" i="5"/>
  <c r="N58" i="5" s="1"/>
  <c r="M59" i="5"/>
  <c r="N59" i="5" s="1"/>
  <c r="M60" i="5"/>
  <c r="N60" i="5" s="1"/>
  <c r="M61" i="5"/>
  <c r="N61" i="5" s="1"/>
  <c r="M62" i="5"/>
  <c r="N62" i="5" s="1"/>
  <c r="M63" i="5"/>
  <c r="N63" i="5" s="1"/>
  <c r="M64" i="5"/>
  <c r="N64" i="5" s="1"/>
  <c r="M65" i="5"/>
  <c r="N65" i="5" s="1"/>
  <c r="M66" i="5"/>
  <c r="N66" i="5" s="1"/>
  <c r="M67" i="5"/>
  <c r="N67" i="5" s="1"/>
  <c r="M68" i="5"/>
  <c r="N68" i="5" s="1"/>
  <c r="M69" i="5"/>
  <c r="N69" i="5" s="1"/>
  <c r="M70" i="5"/>
  <c r="N70" i="5" s="1"/>
  <c r="M71" i="5"/>
  <c r="N71" i="5" s="1"/>
  <c r="M72" i="5"/>
  <c r="N72" i="5" s="1"/>
  <c r="M73" i="5"/>
  <c r="N73" i="5" s="1"/>
  <c r="M74" i="5"/>
  <c r="N74" i="5" s="1"/>
  <c r="M75" i="5"/>
  <c r="N75" i="5" s="1"/>
  <c r="M76" i="5"/>
  <c r="N76" i="5" s="1"/>
  <c r="M77" i="5"/>
  <c r="N77" i="5" s="1"/>
  <c r="M78" i="5"/>
  <c r="N78" i="5" s="1"/>
  <c r="M79" i="5"/>
  <c r="N79" i="5" s="1"/>
  <c r="M80" i="5"/>
  <c r="N80" i="5" s="1"/>
  <c r="M81" i="5"/>
  <c r="N81" i="5" s="1"/>
  <c r="M82" i="5"/>
  <c r="N82" i="5" s="1"/>
  <c r="M83" i="5"/>
  <c r="N83" i="5" s="1"/>
  <c r="Q5" i="5"/>
  <c r="R5" i="5" s="1"/>
  <c r="Q6" i="5"/>
  <c r="R6" i="5" s="1"/>
  <c r="Q7" i="5"/>
  <c r="R7" i="5" s="1"/>
  <c r="Q8" i="5"/>
  <c r="R8" i="5" s="1"/>
  <c r="Q9" i="5"/>
  <c r="R9" i="5" s="1"/>
  <c r="Q10" i="5"/>
  <c r="R10" i="5" s="1"/>
  <c r="Q11" i="5"/>
  <c r="R11" i="5" s="1"/>
  <c r="Q12" i="5"/>
  <c r="R12" i="5" s="1"/>
  <c r="Q13" i="5"/>
  <c r="R13" i="5" s="1"/>
  <c r="Q14" i="5"/>
  <c r="R14" i="5" s="1"/>
  <c r="Q15" i="5"/>
  <c r="R15" i="5" s="1"/>
  <c r="Q16" i="5"/>
  <c r="R16" i="5" s="1"/>
  <c r="Q17" i="5"/>
  <c r="R17" i="5" s="1"/>
  <c r="Q18" i="5"/>
  <c r="R18" i="5" s="1"/>
  <c r="Q19" i="5"/>
  <c r="R19" i="5" s="1"/>
  <c r="Q20" i="5"/>
  <c r="R20" i="5" s="1"/>
  <c r="Q21" i="5"/>
  <c r="R21" i="5" s="1"/>
  <c r="Q22" i="5"/>
  <c r="R22" i="5" s="1"/>
  <c r="Q23" i="5"/>
  <c r="R23" i="5" s="1"/>
  <c r="Q24" i="5"/>
  <c r="R24" i="5" s="1"/>
  <c r="Q25" i="5"/>
  <c r="R25" i="5" s="1"/>
  <c r="Q26" i="5"/>
  <c r="R26" i="5" s="1"/>
  <c r="Q27" i="5"/>
  <c r="R27" i="5" s="1"/>
  <c r="Q28" i="5"/>
  <c r="R28" i="5" s="1"/>
  <c r="Q29" i="5"/>
  <c r="R29" i="5" s="1"/>
  <c r="Q30" i="5"/>
  <c r="R30" i="5" s="1"/>
  <c r="Q31" i="5"/>
  <c r="R31" i="5" s="1"/>
  <c r="Q32" i="5"/>
  <c r="R32" i="5" s="1"/>
  <c r="Q33" i="5"/>
  <c r="R33" i="5" s="1"/>
  <c r="Q34" i="5"/>
  <c r="R34" i="5" s="1"/>
  <c r="Q35" i="5"/>
  <c r="R35" i="5" s="1"/>
  <c r="Q36" i="5"/>
  <c r="R36" i="5" s="1"/>
  <c r="Q37" i="5"/>
  <c r="R37" i="5" s="1"/>
  <c r="Q38" i="5"/>
  <c r="R38" i="5" s="1"/>
  <c r="Q39" i="5"/>
  <c r="R39" i="5" s="1"/>
  <c r="Q40" i="5"/>
  <c r="R40" i="5" s="1"/>
  <c r="Q41" i="5"/>
  <c r="R41" i="5" s="1"/>
  <c r="Q42" i="5"/>
  <c r="R42" i="5" s="1"/>
  <c r="Q43" i="5"/>
  <c r="R43" i="5" s="1"/>
  <c r="Q44" i="5"/>
  <c r="R44" i="5" s="1"/>
  <c r="Q45" i="5"/>
  <c r="R45" i="5" s="1"/>
  <c r="Q46" i="5"/>
  <c r="R46" i="5" s="1"/>
  <c r="Q47" i="5"/>
  <c r="R47" i="5" s="1"/>
  <c r="Q48" i="5"/>
  <c r="R48" i="5" s="1"/>
  <c r="Q49" i="5"/>
  <c r="R49" i="5" s="1"/>
  <c r="Q50" i="5"/>
  <c r="R50" i="5" s="1"/>
  <c r="Q51" i="5"/>
  <c r="R51" i="5" s="1"/>
  <c r="Q52" i="5"/>
  <c r="R52" i="5" s="1"/>
  <c r="Q53" i="5"/>
  <c r="R53" i="5" s="1"/>
  <c r="Q54" i="5"/>
  <c r="R54" i="5" s="1"/>
  <c r="Q55" i="5"/>
  <c r="R55" i="5" s="1"/>
  <c r="Q56" i="5"/>
  <c r="R56" i="5" s="1"/>
  <c r="Q57" i="5"/>
  <c r="R57" i="5" s="1"/>
  <c r="Q58" i="5"/>
  <c r="R58" i="5" s="1"/>
  <c r="Q59" i="5"/>
  <c r="R59" i="5" s="1"/>
  <c r="Q60" i="5"/>
  <c r="R60" i="5" s="1"/>
  <c r="Q61" i="5"/>
  <c r="R61" i="5" s="1"/>
  <c r="Q62" i="5"/>
  <c r="R62" i="5" s="1"/>
  <c r="Q63" i="5"/>
  <c r="R63" i="5" s="1"/>
  <c r="Q64" i="5"/>
  <c r="R64" i="5" s="1"/>
  <c r="Q65" i="5"/>
  <c r="R65" i="5" s="1"/>
  <c r="Q66" i="5"/>
  <c r="R66" i="5" s="1"/>
  <c r="Q67" i="5"/>
  <c r="R67" i="5" s="1"/>
  <c r="Q68" i="5"/>
  <c r="R68" i="5" s="1"/>
  <c r="Q69" i="5"/>
  <c r="R69" i="5" s="1"/>
  <c r="Q70" i="5"/>
  <c r="R70" i="5" s="1"/>
  <c r="Q71" i="5"/>
  <c r="R71" i="5" s="1"/>
  <c r="Q72" i="5"/>
  <c r="R72" i="5" s="1"/>
  <c r="Q73" i="5"/>
  <c r="R73" i="5" s="1"/>
  <c r="Q74" i="5"/>
  <c r="R74" i="5" s="1"/>
  <c r="Q75" i="5"/>
  <c r="R75" i="5" s="1"/>
  <c r="Q76" i="5"/>
  <c r="R76" i="5" s="1"/>
  <c r="Q77" i="5"/>
  <c r="R77" i="5" s="1"/>
  <c r="Q78" i="5"/>
  <c r="R78" i="5" s="1"/>
  <c r="Q79" i="5"/>
  <c r="R79" i="5" s="1"/>
  <c r="Q80" i="5"/>
  <c r="R80" i="5" s="1"/>
  <c r="Q81" i="5"/>
  <c r="R81" i="5" s="1"/>
  <c r="Q82" i="5"/>
  <c r="R82" i="5" s="1"/>
  <c r="Q83" i="5"/>
  <c r="R83" i="5" s="1"/>
  <c r="U5" i="5"/>
  <c r="V5" i="5" s="1"/>
  <c r="U6" i="5"/>
  <c r="V6" i="5" s="1"/>
  <c r="U7" i="5"/>
  <c r="V7" i="5" s="1"/>
  <c r="U8" i="5"/>
  <c r="V8" i="5" s="1"/>
  <c r="U9" i="5"/>
  <c r="V9" i="5" s="1"/>
  <c r="U10" i="5"/>
  <c r="V10" i="5" s="1"/>
  <c r="U11" i="5"/>
  <c r="V11" i="5" s="1"/>
  <c r="U12" i="5"/>
  <c r="V12" i="5" s="1"/>
  <c r="U13" i="5"/>
  <c r="V13" i="5" s="1"/>
  <c r="U14" i="5"/>
  <c r="V14" i="5" s="1"/>
  <c r="U15" i="5"/>
  <c r="V15" i="5" s="1"/>
  <c r="U16" i="5"/>
  <c r="V16" i="5" s="1"/>
  <c r="U17" i="5"/>
  <c r="V17" i="5" s="1"/>
  <c r="U18" i="5"/>
  <c r="V18" i="5" s="1"/>
  <c r="U19" i="5"/>
  <c r="V19" i="5" s="1"/>
  <c r="U20" i="5"/>
  <c r="V20" i="5" s="1"/>
  <c r="U21" i="5"/>
  <c r="V21" i="5" s="1"/>
  <c r="U22" i="5"/>
  <c r="V22" i="5" s="1"/>
  <c r="U23" i="5"/>
  <c r="V23" i="5" s="1"/>
  <c r="U24" i="5"/>
  <c r="V24" i="5" s="1"/>
  <c r="U25" i="5"/>
  <c r="V25" i="5" s="1"/>
  <c r="U26" i="5"/>
  <c r="V26" i="5" s="1"/>
  <c r="U27" i="5"/>
  <c r="V27" i="5" s="1"/>
  <c r="U28" i="5"/>
  <c r="V28" i="5" s="1"/>
  <c r="U29" i="5"/>
  <c r="V29" i="5" s="1"/>
  <c r="U30" i="5"/>
  <c r="V30" i="5" s="1"/>
  <c r="U31" i="5"/>
  <c r="V31" i="5" s="1"/>
  <c r="U32" i="5"/>
  <c r="V32" i="5" s="1"/>
  <c r="U33" i="5"/>
  <c r="V33" i="5" s="1"/>
  <c r="U34" i="5"/>
  <c r="V34" i="5" s="1"/>
  <c r="U35" i="5"/>
  <c r="V35" i="5" s="1"/>
  <c r="U36" i="5"/>
  <c r="V36" i="5" s="1"/>
  <c r="U37" i="5"/>
  <c r="V37" i="5" s="1"/>
  <c r="U38" i="5"/>
  <c r="V38" i="5" s="1"/>
  <c r="U39" i="5"/>
  <c r="V39" i="5" s="1"/>
  <c r="U40" i="5"/>
  <c r="V40" i="5" s="1"/>
  <c r="U41" i="5"/>
  <c r="V41" i="5" s="1"/>
  <c r="U42" i="5"/>
  <c r="V42" i="5" s="1"/>
  <c r="U43" i="5"/>
  <c r="V43" i="5" s="1"/>
  <c r="U44" i="5"/>
  <c r="V44" i="5" s="1"/>
  <c r="U45" i="5"/>
  <c r="V45" i="5" s="1"/>
  <c r="U46" i="5"/>
  <c r="V46" i="5" s="1"/>
  <c r="U47" i="5"/>
  <c r="V47" i="5" s="1"/>
  <c r="U48" i="5"/>
  <c r="V48" i="5" s="1"/>
  <c r="U49" i="5"/>
  <c r="V49" i="5" s="1"/>
  <c r="U50" i="5"/>
  <c r="V50" i="5" s="1"/>
  <c r="U51" i="5"/>
  <c r="V51" i="5" s="1"/>
  <c r="U52" i="5"/>
  <c r="V52" i="5" s="1"/>
  <c r="U53" i="5"/>
  <c r="V53" i="5" s="1"/>
  <c r="U54" i="5"/>
  <c r="V54" i="5" s="1"/>
  <c r="U55" i="5"/>
  <c r="V55" i="5" s="1"/>
  <c r="U56" i="5"/>
  <c r="V56" i="5" s="1"/>
  <c r="U57" i="5"/>
  <c r="V57" i="5" s="1"/>
  <c r="U58" i="5"/>
  <c r="V58" i="5" s="1"/>
  <c r="U59" i="5"/>
  <c r="V59" i="5" s="1"/>
  <c r="U60" i="5"/>
  <c r="V60" i="5" s="1"/>
  <c r="U61" i="5"/>
  <c r="V61" i="5" s="1"/>
  <c r="U62" i="5"/>
  <c r="V62" i="5" s="1"/>
  <c r="U63" i="5"/>
  <c r="V63" i="5" s="1"/>
  <c r="U64" i="5"/>
  <c r="V64" i="5" s="1"/>
  <c r="U65" i="5"/>
  <c r="V65" i="5" s="1"/>
  <c r="U66" i="5"/>
  <c r="V66" i="5" s="1"/>
  <c r="U67" i="5"/>
  <c r="V67" i="5" s="1"/>
  <c r="U68" i="5"/>
  <c r="V68" i="5" s="1"/>
  <c r="U69" i="5"/>
  <c r="V69" i="5" s="1"/>
  <c r="U70" i="5"/>
  <c r="V70" i="5" s="1"/>
  <c r="U71" i="5"/>
  <c r="V71" i="5" s="1"/>
  <c r="U72" i="5"/>
  <c r="V72" i="5" s="1"/>
  <c r="U73" i="5"/>
  <c r="V73" i="5" s="1"/>
  <c r="U74" i="5"/>
  <c r="V74" i="5" s="1"/>
  <c r="U75" i="5"/>
  <c r="V75" i="5" s="1"/>
  <c r="U76" i="5"/>
  <c r="V76" i="5" s="1"/>
  <c r="U77" i="5"/>
  <c r="V77" i="5" s="1"/>
  <c r="U78" i="5"/>
  <c r="V78" i="5" s="1"/>
  <c r="U79" i="5"/>
  <c r="V79" i="5" s="1"/>
  <c r="U80" i="5"/>
  <c r="V80" i="5" s="1"/>
  <c r="U81" i="5"/>
  <c r="V81" i="5" s="1"/>
  <c r="U82" i="5"/>
  <c r="V82" i="5" s="1"/>
  <c r="U83" i="5"/>
  <c r="V83" i="5" s="1"/>
  <c r="Y5" i="5"/>
  <c r="Z5" i="5" s="1"/>
  <c r="Y6" i="5"/>
  <c r="Z6" i="5" s="1"/>
  <c r="Y7" i="5"/>
  <c r="Z7" i="5" s="1"/>
  <c r="Y8" i="5"/>
  <c r="Z8" i="5" s="1"/>
  <c r="Y9" i="5"/>
  <c r="Z9" i="5" s="1"/>
  <c r="Y10" i="5"/>
  <c r="Z10" i="5" s="1"/>
  <c r="Y11" i="5"/>
  <c r="Z11" i="5" s="1"/>
  <c r="Y12" i="5"/>
  <c r="Z12" i="5" s="1"/>
  <c r="Y13" i="5"/>
  <c r="Z13" i="5" s="1"/>
  <c r="Y14" i="5"/>
  <c r="Z14" i="5" s="1"/>
  <c r="Y15" i="5"/>
  <c r="Z15" i="5" s="1"/>
  <c r="Y16" i="5"/>
  <c r="Z16" i="5" s="1"/>
  <c r="Y17" i="5"/>
  <c r="Z17" i="5" s="1"/>
  <c r="Y18" i="5"/>
  <c r="Z18" i="5" s="1"/>
  <c r="Y19" i="5"/>
  <c r="Z19" i="5" s="1"/>
  <c r="Y20" i="5"/>
  <c r="Z20" i="5" s="1"/>
  <c r="Y21" i="5"/>
  <c r="Z21" i="5" s="1"/>
  <c r="Y22" i="5"/>
  <c r="Z22" i="5" s="1"/>
  <c r="Y23" i="5"/>
  <c r="Z23" i="5" s="1"/>
  <c r="Y24" i="5"/>
  <c r="Z24" i="5" s="1"/>
  <c r="Y25" i="5"/>
  <c r="Z25" i="5" s="1"/>
  <c r="Y26" i="5"/>
  <c r="Z26" i="5" s="1"/>
  <c r="Y27" i="5"/>
  <c r="Z27" i="5" s="1"/>
  <c r="Y28" i="5"/>
  <c r="Z28" i="5" s="1"/>
  <c r="Y29" i="5"/>
  <c r="Z29" i="5" s="1"/>
  <c r="Y30" i="5"/>
  <c r="Z30" i="5" s="1"/>
  <c r="Y31" i="5"/>
  <c r="Z31" i="5" s="1"/>
  <c r="Y32" i="5"/>
  <c r="Z32" i="5" s="1"/>
  <c r="Y33" i="5"/>
  <c r="Z33" i="5" s="1"/>
  <c r="Y34" i="5"/>
  <c r="Z34" i="5" s="1"/>
  <c r="Y35" i="5"/>
  <c r="Z35" i="5" s="1"/>
  <c r="Y36" i="5"/>
  <c r="Z36" i="5" s="1"/>
  <c r="Y37" i="5"/>
  <c r="Z37" i="5" s="1"/>
  <c r="Y38" i="5"/>
  <c r="Z38" i="5" s="1"/>
  <c r="Y39" i="5"/>
  <c r="Z39" i="5" s="1"/>
  <c r="Y40" i="5"/>
  <c r="Z40" i="5" s="1"/>
  <c r="Y41" i="5"/>
  <c r="Z41" i="5" s="1"/>
  <c r="Y42" i="5"/>
  <c r="Z42" i="5" s="1"/>
  <c r="Y43" i="5"/>
  <c r="Z43" i="5" s="1"/>
  <c r="Y44" i="5"/>
  <c r="Z44" i="5" s="1"/>
  <c r="Y45" i="5"/>
  <c r="Z45" i="5" s="1"/>
  <c r="Y46" i="5"/>
  <c r="Z46" i="5" s="1"/>
  <c r="Y47" i="5"/>
  <c r="Z47" i="5" s="1"/>
  <c r="Y48" i="5"/>
  <c r="Z48" i="5" s="1"/>
  <c r="Y49" i="5"/>
  <c r="Z49" i="5" s="1"/>
  <c r="Y50" i="5"/>
  <c r="Z50" i="5" s="1"/>
  <c r="Y51" i="5"/>
  <c r="Z51" i="5" s="1"/>
  <c r="Y52" i="5"/>
  <c r="Z52" i="5" s="1"/>
  <c r="Y53" i="5"/>
  <c r="Z53" i="5" s="1"/>
  <c r="Y54" i="5"/>
  <c r="Z54" i="5" s="1"/>
  <c r="Y55" i="5"/>
  <c r="Z55" i="5" s="1"/>
  <c r="Y56" i="5"/>
  <c r="Z56" i="5" s="1"/>
  <c r="Y57" i="5"/>
  <c r="Z57" i="5" s="1"/>
  <c r="Y58" i="5"/>
  <c r="Z58" i="5" s="1"/>
  <c r="Y59" i="5"/>
  <c r="Z59" i="5" s="1"/>
  <c r="Y60" i="5"/>
  <c r="Z60" i="5" s="1"/>
  <c r="Y61" i="5"/>
  <c r="Z61" i="5" s="1"/>
  <c r="Y62" i="5"/>
  <c r="Z62" i="5" s="1"/>
  <c r="Y63" i="5"/>
  <c r="Z63" i="5" s="1"/>
  <c r="Y64" i="5"/>
  <c r="Z64" i="5" s="1"/>
  <c r="Y65" i="5"/>
  <c r="Z65" i="5" s="1"/>
  <c r="Y66" i="5"/>
  <c r="Z66" i="5" s="1"/>
  <c r="Y67" i="5"/>
  <c r="Z67" i="5" s="1"/>
  <c r="Y68" i="5"/>
  <c r="Z68" i="5" s="1"/>
  <c r="Y69" i="5"/>
  <c r="Z69" i="5" s="1"/>
  <c r="Y70" i="5"/>
  <c r="Z70" i="5" s="1"/>
  <c r="Y71" i="5"/>
  <c r="Z71" i="5" s="1"/>
  <c r="Y72" i="5"/>
  <c r="Z72" i="5" s="1"/>
  <c r="Y73" i="5"/>
  <c r="Z73" i="5" s="1"/>
  <c r="Y74" i="5"/>
  <c r="Z74" i="5" s="1"/>
  <c r="Y75" i="5"/>
  <c r="Z75" i="5" s="1"/>
  <c r="Y76" i="5"/>
  <c r="Z76" i="5" s="1"/>
  <c r="Y77" i="5"/>
  <c r="Z77" i="5" s="1"/>
  <c r="Y78" i="5"/>
  <c r="Z78" i="5" s="1"/>
  <c r="Y79" i="5"/>
  <c r="Z79" i="5" s="1"/>
  <c r="Y80" i="5"/>
  <c r="Z80" i="5" s="1"/>
  <c r="Y81" i="5"/>
  <c r="Z81" i="5" s="1"/>
  <c r="Y82" i="5"/>
  <c r="Z82" i="5" s="1"/>
  <c r="Y83" i="5"/>
  <c r="Z83" i="5" s="1"/>
  <c r="AC5" i="5"/>
  <c r="AD5" i="5" s="1"/>
  <c r="AC6" i="5"/>
  <c r="AD6" i="5" s="1"/>
  <c r="AC7" i="5"/>
  <c r="AD7" i="5" s="1"/>
  <c r="AC8" i="5"/>
  <c r="AD8" i="5" s="1"/>
  <c r="AC9" i="5"/>
  <c r="AD9" i="5" s="1"/>
  <c r="AC10" i="5"/>
  <c r="AD10" i="5" s="1"/>
  <c r="AC11" i="5"/>
  <c r="AD11" i="5" s="1"/>
  <c r="AC12" i="5"/>
  <c r="AD12" i="5" s="1"/>
  <c r="AC13" i="5"/>
  <c r="AD13" i="5" s="1"/>
  <c r="AC14" i="5"/>
  <c r="AD14" i="5" s="1"/>
  <c r="AC15" i="5"/>
  <c r="AD15" i="5" s="1"/>
  <c r="AC16" i="5"/>
  <c r="AD16" i="5" s="1"/>
  <c r="AC17" i="5"/>
  <c r="AD17" i="5" s="1"/>
  <c r="AC18" i="5"/>
  <c r="AD18" i="5" s="1"/>
  <c r="AC19" i="5"/>
  <c r="AD19" i="5" s="1"/>
  <c r="AC20" i="5"/>
  <c r="AD20" i="5" s="1"/>
  <c r="AC21" i="5"/>
  <c r="AD21" i="5" s="1"/>
  <c r="AC22" i="5"/>
  <c r="AD22" i="5" s="1"/>
  <c r="AC23" i="5"/>
  <c r="AD23" i="5" s="1"/>
  <c r="AC24" i="5"/>
  <c r="AD24" i="5" s="1"/>
  <c r="AC25" i="5"/>
  <c r="AD25" i="5" s="1"/>
  <c r="AC26" i="5"/>
  <c r="AD26" i="5" s="1"/>
  <c r="AC27" i="5"/>
  <c r="AD27" i="5" s="1"/>
  <c r="AC28" i="5"/>
  <c r="AD28" i="5" s="1"/>
  <c r="AC29" i="5"/>
  <c r="AD29" i="5" s="1"/>
  <c r="AC30" i="5"/>
  <c r="AD30" i="5" s="1"/>
  <c r="AC31" i="5"/>
  <c r="AD31" i="5" s="1"/>
  <c r="AC32" i="5"/>
  <c r="AD32" i="5" s="1"/>
  <c r="AC33" i="5"/>
  <c r="AD33" i="5" s="1"/>
  <c r="AC34" i="5"/>
  <c r="AD34" i="5" s="1"/>
  <c r="AC35" i="5"/>
  <c r="AD35" i="5" s="1"/>
  <c r="AC36" i="5"/>
  <c r="AD36" i="5" s="1"/>
  <c r="AC37" i="5"/>
  <c r="AD37" i="5" s="1"/>
  <c r="AC38" i="5"/>
  <c r="AD38" i="5" s="1"/>
  <c r="AC39" i="5"/>
  <c r="AD39" i="5" s="1"/>
  <c r="AC40" i="5"/>
  <c r="AD40" i="5" s="1"/>
  <c r="AC41" i="5"/>
  <c r="AD41" i="5" s="1"/>
  <c r="AC42" i="5"/>
  <c r="AD42" i="5" s="1"/>
  <c r="AC43" i="5"/>
  <c r="AD43" i="5" s="1"/>
  <c r="AC44" i="5"/>
  <c r="AD44" i="5" s="1"/>
  <c r="AC45" i="5"/>
  <c r="AD45" i="5" s="1"/>
  <c r="AC46" i="5"/>
  <c r="AD46" i="5" s="1"/>
  <c r="AC47" i="5"/>
  <c r="AD47" i="5" s="1"/>
  <c r="AC48" i="5"/>
  <c r="AD48" i="5" s="1"/>
  <c r="AC49" i="5"/>
  <c r="AD49" i="5" s="1"/>
  <c r="AC50" i="5"/>
  <c r="AD50" i="5" s="1"/>
  <c r="AC51" i="5"/>
  <c r="AD51" i="5" s="1"/>
  <c r="AC52" i="5"/>
  <c r="AD52" i="5" s="1"/>
  <c r="AC53" i="5"/>
  <c r="AD53" i="5" s="1"/>
  <c r="AC54" i="5"/>
  <c r="AD54" i="5" s="1"/>
  <c r="AC55" i="5"/>
  <c r="AD55" i="5" s="1"/>
  <c r="AC56" i="5"/>
  <c r="AD56" i="5" s="1"/>
  <c r="AC57" i="5"/>
  <c r="AD57" i="5" s="1"/>
  <c r="AC58" i="5"/>
  <c r="AD58" i="5" s="1"/>
  <c r="AC59" i="5"/>
  <c r="AD59" i="5" s="1"/>
  <c r="AC60" i="5"/>
  <c r="AD60" i="5" s="1"/>
  <c r="AC61" i="5"/>
  <c r="AD61" i="5" s="1"/>
  <c r="AC62" i="5"/>
  <c r="AD62" i="5" s="1"/>
  <c r="AC63" i="5"/>
  <c r="AD63" i="5" s="1"/>
  <c r="AC64" i="5"/>
  <c r="AD64" i="5" s="1"/>
  <c r="AC65" i="5"/>
  <c r="AD65" i="5" s="1"/>
  <c r="AC66" i="5"/>
  <c r="AD66" i="5" s="1"/>
  <c r="AC67" i="5"/>
  <c r="AD67" i="5" s="1"/>
  <c r="AC68" i="5"/>
  <c r="AD68" i="5" s="1"/>
  <c r="AC69" i="5"/>
  <c r="AD69" i="5" s="1"/>
  <c r="AC70" i="5"/>
  <c r="AD70" i="5" s="1"/>
  <c r="AC71" i="5"/>
  <c r="AD71" i="5" s="1"/>
  <c r="AC72" i="5"/>
  <c r="AD72" i="5" s="1"/>
  <c r="AC73" i="5"/>
  <c r="AD73" i="5" s="1"/>
  <c r="AC74" i="5"/>
  <c r="AD74" i="5" s="1"/>
  <c r="AC75" i="5"/>
  <c r="AD75" i="5" s="1"/>
  <c r="AC76" i="5"/>
  <c r="AD76" i="5" s="1"/>
  <c r="AC77" i="5"/>
  <c r="AD77" i="5" s="1"/>
  <c r="AC78" i="5"/>
  <c r="AD78" i="5" s="1"/>
  <c r="AC79" i="5"/>
  <c r="AD79" i="5" s="1"/>
  <c r="AC80" i="5"/>
  <c r="AD80" i="5" s="1"/>
  <c r="AC81" i="5"/>
  <c r="AD81" i="5" s="1"/>
  <c r="AC82" i="5"/>
  <c r="AD82" i="5" s="1"/>
  <c r="AC83" i="5"/>
  <c r="AD83" i="5" s="1"/>
  <c r="F15" i="4" l="1"/>
  <c r="B13" i="7"/>
  <c r="B15" i="7" s="1"/>
  <c r="F86" i="8"/>
  <c r="V84" i="5"/>
  <c r="B24" i="7" s="1"/>
  <c r="AD84" i="5"/>
  <c r="B26" i="7" s="1"/>
  <c r="Z84" i="5"/>
  <c r="B25" i="7" s="1"/>
  <c r="N84" i="5"/>
  <c r="B22" i="7" s="1"/>
  <c r="R84" i="5"/>
  <c r="B23" i="7" s="1"/>
  <c r="B34" i="7" l="1"/>
  <c r="B33" i="7"/>
  <c r="F8" i="5"/>
  <c r="F83" i="5"/>
  <c r="F23" i="5"/>
  <c r="F58" i="5"/>
  <c r="F26" i="5"/>
  <c r="F73" i="5"/>
  <c r="F41" i="5"/>
  <c r="F9" i="5"/>
  <c r="F56" i="5"/>
  <c r="F24" i="5"/>
  <c r="F27" i="5"/>
  <c r="F47" i="5"/>
  <c r="F70" i="5"/>
  <c r="F38" i="5"/>
  <c r="F6" i="5"/>
  <c r="F53" i="5"/>
  <c r="F68" i="5"/>
  <c r="F67" i="5"/>
  <c r="F71" i="5"/>
  <c r="F11" i="5"/>
  <c r="F50" i="5"/>
  <c r="F18" i="5"/>
  <c r="F65" i="5"/>
  <c r="F33" i="5"/>
  <c r="F80" i="5"/>
  <c r="F48" i="5"/>
  <c r="F16" i="5"/>
  <c r="F55" i="5"/>
  <c r="F59" i="5"/>
  <c r="F82" i="5"/>
  <c r="F46" i="5"/>
  <c r="F14" i="5"/>
  <c r="F61" i="5"/>
  <c r="F29" i="5"/>
  <c r="F76" i="5"/>
  <c r="F44" i="5"/>
  <c r="F12" i="5"/>
  <c r="F43" i="5"/>
  <c r="F52" i="5"/>
  <c r="F15" i="5"/>
  <c r="F78" i="5"/>
  <c r="F10" i="5"/>
  <c r="F25" i="5"/>
  <c r="F40" i="5"/>
  <c r="F79" i="5"/>
  <c r="F54" i="5"/>
  <c r="F69" i="5"/>
  <c r="F36" i="5"/>
  <c r="F39" i="5"/>
  <c r="F34" i="5"/>
  <c r="F49" i="5"/>
  <c r="F64" i="5"/>
  <c r="F35" i="5"/>
  <c r="F31" i="5"/>
  <c r="F30" i="5"/>
  <c r="F45" i="5"/>
  <c r="F60" i="5"/>
  <c r="F7" i="5"/>
  <c r="F20" i="5"/>
  <c r="F51" i="5"/>
  <c r="F42" i="5"/>
  <c r="F57" i="5"/>
  <c r="F72" i="5"/>
  <c r="F75" i="5"/>
  <c r="F19" i="5"/>
  <c r="F22" i="5"/>
  <c r="F37" i="5"/>
  <c r="F63" i="5"/>
  <c r="F66" i="5"/>
  <c r="F81" i="5"/>
  <c r="F17" i="5"/>
  <c r="F32" i="5"/>
  <c r="F74" i="5"/>
  <c r="F62" i="5"/>
  <c r="F77" i="5"/>
  <c r="F13" i="5"/>
  <c r="F28" i="5"/>
  <c r="F21" i="5"/>
  <c r="J8" i="5"/>
  <c r="J46" i="5"/>
  <c r="J73" i="5"/>
  <c r="J41" i="5"/>
  <c r="J9" i="5"/>
  <c r="J42" i="5"/>
  <c r="J68" i="5"/>
  <c r="J36" i="5"/>
  <c r="J83" i="5"/>
  <c r="J43" i="5"/>
  <c r="J11" i="5"/>
  <c r="J76" i="5"/>
  <c r="J12" i="5"/>
  <c r="J45" i="5"/>
  <c r="J54" i="5"/>
  <c r="J40" i="5"/>
  <c r="J78" i="5"/>
  <c r="J18" i="5"/>
  <c r="J57" i="5"/>
  <c r="J25" i="5"/>
  <c r="J74" i="5"/>
  <c r="J10" i="5"/>
  <c r="J52" i="5"/>
  <c r="J20" i="5"/>
  <c r="J59" i="5"/>
  <c r="J27" i="5"/>
  <c r="J62" i="5"/>
  <c r="J44" i="5"/>
  <c r="J51" i="5"/>
  <c r="J13" i="5"/>
  <c r="J72" i="5"/>
  <c r="J47" i="5"/>
  <c r="J66" i="5"/>
  <c r="J6" i="5"/>
  <c r="J53" i="5"/>
  <c r="J21" i="5"/>
  <c r="J30" i="5"/>
  <c r="J64" i="5"/>
  <c r="J32" i="5"/>
  <c r="J79" i="5"/>
  <c r="J39" i="5"/>
  <c r="J7" i="5"/>
  <c r="J34" i="5"/>
  <c r="J65" i="5"/>
  <c r="J33" i="5"/>
  <c r="J75" i="5"/>
  <c r="J60" i="5"/>
  <c r="J67" i="5"/>
  <c r="J19" i="5"/>
  <c r="J50" i="5"/>
  <c r="J77" i="5"/>
  <c r="J29" i="5"/>
  <c r="J14" i="5"/>
  <c r="J24" i="5"/>
  <c r="J31" i="5"/>
  <c r="J15" i="5"/>
  <c r="J69" i="5"/>
  <c r="J70" i="5"/>
  <c r="J48" i="5"/>
  <c r="J55" i="5"/>
  <c r="J58" i="5"/>
  <c r="J49" i="5"/>
  <c r="J22" i="5"/>
  <c r="J35" i="5"/>
  <c r="J26" i="5"/>
  <c r="J82" i="5"/>
  <c r="J63" i="5"/>
  <c r="J38" i="5"/>
  <c r="J37" i="5"/>
  <c r="J80" i="5"/>
  <c r="J16" i="5"/>
  <c r="J23" i="5"/>
  <c r="J81" i="5"/>
  <c r="J17" i="5"/>
  <c r="J28" i="5"/>
  <c r="J71" i="5"/>
  <c r="J61" i="5"/>
  <c r="J56" i="5"/>
  <c r="J5" i="5"/>
  <c r="F84" i="5" l="1"/>
  <c r="B20" i="7" s="1"/>
  <c r="J84" i="5"/>
  <c r="B21" i="7" s="1"/>
  <c r="B28" i="7" l="1"/>
  <c r="F17" i="7" s="1"/>
  <c r="F18" i="7" s="1"/>
</calcChain>
</file>

<file path=xl/sharedStrings.xml><?xml version="1.0" encoding="utf-8"?>
<sst xmlns="http://schemas.openxmlformats.org/spreadsheetml/2006/main" count="250" uniqueCount="122">
  <si>
    <t xml:space="preserve">INTERNAZIONALE        </t>
  </si>
  <si>
    <t>QUANTITA'</t>
  </si>
  <si>
    <t>PREZZO OFFERTO INCLUSO SUPP. CARBURANTE</t>
  </si>
  <si>
    <t>TOTALE</t>
  </si>
  <si>
    <t>classe 0,5 kg</t>
  </si>
  <si>
    <t>classe &gt; 30 kg</t>
  </si>
  <si>
    <t>classe 20 -30 kg</t>
  </si>
  <si>
    <t>classe 10 - 20 kg</t>
  </si>
  <si>
    <t>classe 5 - 10 kg</t>
  </si>
  <si>
    <t>classe 2 - 5 kg</t>
  </si>
  <si>
    <t>classe 0,5 - 2 kg</t>
  </si>
  <si>
    <t>NAZIONALE</t>
  </si>
  <si>
    <t>0 - 0,5 Kg</t>
  </si>
  <si>
    <t>0,5 - 1 Kg</t>
  </si>
  <si>
    <t>1 - 1,5 Kg</t>
  </si>
  <si>
    <t>2 - 3 Kg</t>
  </si>
  <si>
    <t>5 - 6 Kg</t>
  </si>
  <si>
    <t>10 - 15 Kg</t>
  </si>
  <si>
    <t>15 - 20 Kg</t>
  </si>
  <si>
    <t>Supplemento carburante</t>
  </si>
  <si>
    <r>
      <t>QUANTITA'</t>
    </r>
    <r>
      <rPr>
        <b/>
        <sz val="12"/>
        <color indexed="10"/>
        <rFont val="Calibri"/>
        <family val="2"/>
      </rPr>
      <t xml:space="preserve"> (kg)</t>
    </r>
  </si>
  <si>
    <t>TOTALE NAZIONALE</t>
  </si>
  <si>
    <t>Classe   0,5 Kg</t>
  </si>
  <si>
    <t>Classe   0,5- 2 Kg</t>
  </si>
  <si>
    <t>Classe   2 -5 Kg</t>
  </si>
  <si>
    <t>Classe   5 -10 Kg</t>
  </si>
  <si>
    <t>Classe   10 -20 Kg</t>
  </si>
  <si>
    <t>Classe   20 - 30 Kg</t>
  </si>
  <si>
    <t>Classe   &gt; 30 Kg</t>
  </si>
  <si>
    <t>TOTALE INTERNAZIONALE</t>
  </si>
  <si>
    <t>INTERNAZIONALE</t>
  </si>
  <si>
    <t>IMPORT</t>
  </si>
  <si>
    <t xml:space="preserve">IMPORT       </t>
  </si>
  <si>
    <t>Afghanistan</t>
  </si>
  <si>
    <t>Albania</t>
  </si>
  <si>
    <t>Argentina</t>
  </si>
  <si>
    <t>Armenia</t>
  </si>
  <si>
    <t>Australia</t>
  </si>
  <si>
    <t>Austria</t>
  </si>
  <si>
    <t>Azerbaijan</t>
  </si>
  <si>
    <t>Belgium</t>
  </si>
  <si>
    <t>Brazil</t>
  </si>
  <si>
    <t>Bulgaria</t>
  </si>
  <si>
    <t>Cameroon</t>
  </si>
  <si>
    <t>Canada</t>
  </si>
  <si>
    <t>Chile</t>
  </si>
  <si>
    <t>China</t>
  </si>
  <si>
    <t>Colombia</t>
  </si>
  <si>
    <t>Costa Rica</t>
  </si>
  <si>
    <t>Cuba</t>
  </si>
  <si>
    <t>Cyprus</t>
  </si>
  <si>
    <t>Czech Republic</t>
  </si>
  <si>
    <t>Denmark</t>
  </si>
  <si>
    <t>Ecuador</t>
  </si>
  <si>
    <t>Egypt</t>
  </si>
  <si>
    <t>El Salvador</t>
  </si>
  <si>
    <t>Estonia</t>
  </si>
  <si>
    <t>Ethiopia</t>
  </si>
  <si>
    <t>Finland</t>
  </si>
  <si>
    <t>France</t>
  </si>
  <si>
    <t>Georgia</t>
  </si>
  <si>
    <t>Germany</t>
  </si>
  <si>
    <t>Greece</t>
  </si>
  <si>
    <t>Hong Kong</t>
  </si>
  <si>
    <t>Hungary</t>
  </si>
  <si>
    <t>India</t>
  </si>
  <si>
    <t>Indonesia</t>
  </si>
  <si>
    <t>Iran (Islamic Republic of)</t>
  </si>
  <si>
    <t>Ireland</t>
  </si>
  <si>
    <t>Israel</t>
  </si>
  <si>
    <t>Japan</t>
  </si>
  <si>
    <t>Kazakhstan</t>
  </si>
  <si>
    <t>Kenya</t>
  </si>
  <si>
    <t>Korea, Republic Of</t>
  </si>
  <si>
    <t>Lebanon</t>
  </si>
  <si>
    <t>Luxembourg</t>
  </si>
  <si>
    <t>Macedonia, Former Yugoslav</t>
  </si>
  <si>
    <t>Malaysia</t>
  </si>
  <si>
    <t>Malta</t>
  </si>
  <si>
    <t>Mexico</t>
  </si>
  <si>
    <t>Netherlands</t>
  </si>
  <si>
    <t>Norway</t>
  </si>
  <si>
    <t>Pakistan</t>
  </si>
  <si>
    <t>Peru</t>
  </si>
  <si>
    <t>Poland</t>
  </si>
  <si>
    <t>Portugal</t>
  </si>
  <si>
    <t>Qatar</t>
  </si>
  <si>
    <t>Republic of Serbia</t>
  </si>
  <si>
    <t>Romania</t>
  </si>
  <si>
    <t>Russian Federation</t>
  </si>
  <si>
    <t>Rwanda</t>
  </si>
  <si>
    <t>San Marino</t>
  </si>
  <si>
    <t>Saudi Arabia</t>
  </si>
  <si>
    <t>Senegal</t>
  </si>
  <si>
    <t>Singapore</t>
  </si>
  <si>
    <t>Slovenia</t>
  </si>
  <si>
    <t>South Africa</t>
  </si>
  <si>
    <t>Spain</t>
  </si>
  <si>
    <t>Sri Lanka</t>
  </si>
  <si>
    <t>Sweden</t>
  </si>
  <si>
    <t>Switzerland</t>
  </si>
  <si>
    <t>Taiwan</t>
  </si>
  <si>
    <t>Thailand</t>
  </si>
  <si>
    <t>Tunisia</t>
  </si>
  <si>
    <t>Turkey</t>
  </si>
  <si>
    <t>Ukraine</t>
  </si>
  <si>
    <t>United Arab Emirates</t>
  </si>
  <si>
    <t>United Kingdom</t>
  </si>
  <si>
    <t>United States</t>
  </si>
  <si>
    <t>Uruguay</t>
  </si>
  <si>
    <t>Venezuela</t>
  </si>
  <si>
    <t>Vietnam</t>
  </si>
  <si>
    <t>20 - 30 Kg</t>
  </si>
  <si>
    <t>30 - 50 Kg</t>
  </si>
  <si>
    <t>TOTALE COMPLESSIVO ANNUO</t>
  </si>
  <si>
    <t>TOTALE COMPLESSIVO 2+2 ANNI, VALORE DA INSERIRE IN PIATTAFORMA SINTEL</t>
  </si>
  <si>
    <t>PREZZO OFFERTO  (escluso suppl. carburante)</t>
  </si>
  <si>
    <t>PREZZO OFFERTO (escluso suppl. carburante)</t>
  </si>
  <si>
    <r>
      <t xml:space="preserve">&gt;50 Kg </t>
    </r>
    <r>
      <rPr>
        <sz val="12"/>
        <color indexed="10"/>
        <rFont val="Calibri"/>
        <family val="2"/>
      </rPr>
      <t xml:space="preserve">(prezzo al kg) </t>
    </r>
  </si>
  <si>
    <t xml:space="preserve">Campo obbligatorio a pena di esclusione:  i prezzi offerti sono comprensivi di costi per la sicurezza, non soggetti a ribasso, quantificati complessivamente in </t>
  </si>
  <si>
    <r>
      <rPr>
        <b/>
        <sz val="11"/>
        <color indexed="10"/>
        <rFont val="Arial"/>
        <family val="2"/>
      </rPr>
      <t xml:space="preserve">SUPPLEMENTO CARBURANTE  %  </t>
    </r>
    <r>
      <rPr>
        <b/>
        <sz val="11"/>
        <color indexed="10"/>
        <rFont val="Wingdings"/>
        <family val="2"/>
      </rPr>
      <t></t>
    </r>
  </si>
  <si>
    <r>
      <rPr>
        <b/>
        <sz val="11"/>
        <color indexed="10"/>
        <rFont val="Arial"/>
        <family val="2"/>
      </rPr>
      <t xml:space="preserve">SUPPLEMENTO CARBURANTE   % </t>
    </r>
    <r>
      <rPr>
        <b/>
        <sz val="11"/>
        <color indexed="10"/>
        <rFont val="Wingdings"/>
        <family val="2"/>
      </rPr>
      <t>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</si>
</sst>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0.0%"/>
  </numFmts>
  <fonts count="18">
    <font>
      <sz val="12"/>
      <color theme="1"/>
      <name val="Calibri"/>
      <family val="2"/>
      <scheme val="minor"/>
    </font>
    <font>
      <sz val="10"/>
      <name val="Verdana"/>
      <family val="2"/>
    </font>
    <font>
      <sz val="12"/>
      <color indexed="10"/>
      <name val="Calibri"/>
      <family val="2"/>
    </font>
    <font>
      <b/>
      <sz val="12"/>
      <color indexed="10"/>
      <name val="Calibri"/>
      <family val="2"/>
    </font>
    <font>
      <b/>
      <sz val="11"/>
      <color indexed="10"/>
      <name val="Arial"/>
      <family val="2"/>
    </font>
    <font>
      <b/>
      <sz val="11"/>
      <color indexed="10"/>
      <name val="Wingdings"/>
      <family val="2"/>
    </font>
    <font>
      <sz val="8"/>
      <name val="Calibri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lightUp"/>
    </fill>
    <fill>
      <patternFill patternType="solid">
        <fgColor indexed="65"/>
        <bgColor theme="3" tint="-0.249977111117893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lightUp"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4" fontId="0" fillId="0" borderId="0" xfId="0" applyNumberFormat="1"/>
    <xf numFmtId="2" fontId="0" fillId="4" borderId="1" xfId="0" applyNumberFormat="1" applyFill="1" applyBorder="1" applyProtection="1">
      <protection locked="0"/>
    </xf>
    <xf numFmtId="164" fontId="12" fillId="5" borderId="6" xfId="0" applyNumberFormat="1" applyFont="1" applyFill="1" applyBorder="1" applyProtection="1"/>
    <xf numFmtId="164" fontId="12" fillId="5" borderId="7" xfId="0" applyNumberFormat="1" applyFont="1" applyFill="1" applyBorder="1" applyProtection="1"/>
    <xf numFmtId="164" fontId="12" fillId="5" borderId="8" xfId="0" applyNumberFormat="1" applyFont="1" applyFill="1" applyBorder="1" applyProtection="1"/>
    <xf numFmtId="164" fontId="0" fillId="6" borderId="6" xfId="0" applyNumberFormat="1" applyFill="1" applyBorder="1" applyProtection="1">
      <protection locked="0"/>
    </xf>
    <xf numFmtId="2" fontId="0" fillId="0" borderId="9" xfId="0" applyNumberFormat="1" applyFill="1" applyBorder="1" applyProtection="1"/>
    <xf numFmtId="164" fontId="0" fillId="4" borderId="1" xfId="0" applyNumberFormat="1" applyFill="1" applyBorder="1" applyProtection="1">
      <protection locked="0"/>
    </xf>
    <xf numFmtId="10" fontId="8" fillId="7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2" fontId="0" fillId="5" borderId="12" xfId="0" applyNumberFormat="1" applyFill="1" applyBorder="1" applyProtection="1"/>
    <xf numFmtId="0" fontId="14" fillId="5" borderId="13" xfId="0" applyFont="1" applyFill="1" applyBorder="1" applyAlignment="1" applyProtection="1">
      <alignment horizontal="center"/>
    </xf>
    <xf numFmtId="2" fontId="14" fillId="5" borderId="14" xfId="0" applyNumberFormat="1" applyFont="1" applyFill="1" applyBorder="1" applyAlignment="1" applyProtection="1">
      <alignment horizontal="center"/>
    </xf>
    <xf numFmtId="164" fontId="0" fillId="5" borderId="2" xfId="0" applyNumberFormat="1" applyFill="1" applyBorder="1" applyProtection="1"/>
    <xf numFmtId="164" fontId="7" fillId="5" borderId="5" xfId="0" applyNumberFormat="1" applyFont="1" applyFill="1" applyBorder="1" applyAlignment="1" applyProtection="1">
      <alignment horizontal="right" vertical="center"/>
    </xf>
    <xf numFmtId="4" fontId="0" fillId="0" borderId="0" xfId="0" applyNumberFormat="1" applyFill="1" applyProtection="1"/>
    <xf numFmtId="164" fontId="0" fillId="0" borderId="0" xfId="0" applyNumberFormat="1" applyFill="1" applyProtection="1"/>
    <xf numFmtId="164" fontId="0" fillId="5" borderId="12" xfId="0" applyNumberFormat="1" applyFill="1" applyBorder="1" applyProtection="1"/>
    <xf numFmtId="10" fontId="0" fillId="0" borderId="0" xfId="0" applyNumberFormat="1"/>
    <xf numFmtId="165" fontId="0" fillId="0" borderId="0" xfId="0" applyNumberFormat="1" applyFill="1" applyProtection="1"/>
    <xf numFmtId="10" fontId="8" fillId="5" borderId="19" xfId="0" applyNumberFormat="1" applyFont="1" applyFill="1" applyBorder="1" applyAlignment="1" applyProtection="1">
      <alignment horizontal="center" vertical="center"/>
      <protection locked="0"/>
    </xf>
    <xf numFmtId="164" fontId="12" fillId="0" borderId="29" xfId="0" applyNumberFormat="1" applyFont="1" applyFill="1" applyBorder="1" applyProtection="1"/>
    <xf numFmtId="164" fontId="12" fillId="0" borderId="30" xfId="0" applyNumberFormat="1" applyFont="1" applyFill="1" applyBorder="1" applyProtection="1"/>
    <xf numFmtId="164" fontId="12" fillId="0" borderId="31" xfId="0" applyNumberFormat="1" applyFont="1" applyFill="1" applyBorder="1" applyProtection="1"/>
    <xf numFmtId="10" fontId="8" fillId="7" borderId="5" xfId="0" applyNumberFormat="1" applyFont="1" applyFill="1" applyBorder="1" applyAlignment="1" applyProtection="1">
      <alignment horizontal="center" vertical="center"/>
      <protection locked="0"/>
    </xf>
    <xf numFmtId="2" fontId="0" fillId="4" borderId="33" xfId="0" applyNumberFormat="1" applyFill="1" applyBorder="1" applyProtection="1">
      <protection locked="0"/>
    </xf>
    <xf numFmtId="2" fontId="0" fillId="5" borderId="28" xfId="0" applyNumberFormat="1" applyFill="1" applyBorder="1" applyProtection="1"/>
    <xf numFmtId="0" fontId="0" fillId="0" borderId="0" xfId="0" applyFill="1" applyAlignment="1" applyProtection="1">
      <alignment horizontal="center"/>
    </xf>
    <xf numFmtId="0" fontId="0" fillId="0" borderId="0" xfId="0" applyProtection="1"/>
    <xf numFmtId="3" fontId="0" fillId="0" borderId="0" xfId="0" applyNumberFormat="1" applyFill="1" applyProtection="1"/>
    <xf numFmtId="0" fontId="16" fillId="0" borderId="1" xfId="0" applyFont="1" applyFill="1" applyBorder="1" applyAlignment="1" applyProtection="1">
      <alignment horizontal="left" vertical="center"/>
    </xf>
    <xf numFmtId="0" fontId="11" fillId="0" borderId="10" xfId="0" applyFont="1" applyFill="1" applyBorder="1" applyAlignment="1" applyProtection="1">
      <alignment horizontal="center" vertical="center" textRotation="90"/>
    </xf>
    <xf numFmtId="0" fontId="8" fillId="3" borderId="3" xfId="0" applyFont="1" applyFill="1" applyBorder="1" applyAlignment="1" applyProtection="1">
      <alignment horizontal="center" vertical="center" textRotation="90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4" fontId="10" fillId="3" borderId="4" xfId="0" applyNumberFormat="1" applyFont="1" applyFill="1" applyBorder="1" applyAlignment="1" applyProtection="1">
      <alignment horizontal="center" vertical="center" wrapText="1"/>
    </xf>
    <xf numFmtId="3" fontId="8" fillId="0" borderId="3" xfId="0" applyNumberFormat="1" applyFont="1" applyFill="1" applyBorder="1" applyAlignment="1" applyProtection="1">
      <alignment horizontal="center" vertical="center" textRotation="90"/>
    </xf>
    <xf numFmtId="0" fontId="5" fillId="0" borderId="20" xfId="0" applyFont="1" applyBorder="1" applyAlignment="1" applyProtection="1">
      <alignment horizontal="right" vertical="center"/>
    </xf>
    <xf numFmtId="0" fontId="0" fillId="0" borderId="1" xfId="0" applyFill="1" applyBorder="1" applyProtection="1"/>
    <xf numFmtId="164" fontId="0" fillId="0" borderId="1" xfId="0" applyNumberFormat="1" applyFill="1" applyBorder="1" applyProtection="1"/>
    <xf numFmtId="0" fontId="1" fillId="0" borderId="1" xfId="0" applyFont="1" applyFill="1" applyBorder="1" applyProtection="1"/>
    <xf numFmtId="164" fontId="7" fillId="0" borderId="0" xfId="0" applyNumberFormat="1" applyFont="1" applyFill="1" applyBorder="1" applyAlignment="1" applyProtection="1">
      <alignment horizontal="left" vertical="center"/>
    </xf>
    <xf numFmtId="164" fontId="7" fillId="0" borderId="0" xfId="0" applyNumberFormat="1" applyFont="1" applyFill="1" applyAlignment="1" applyProtection="1">
      <alignment horizontal="right" vertical="center"/>
    </xf>
    <xf numFmtId="2" fontId="0" fillId="0" borderId="0" xfId="0" applyNumberFormat="1" applyProtection="1"/>
    <xf numFmtId="3" fontId="0" fillId="0" borderId="0" xfId="0" quotePrefix="1" applyNumberFormat="1" applyFill="1" applyProtection="1"/>
    <xf numFmtId="0" fontId="0" fillId="0" borderId="0" xfId="0" quotePrefix="1" applyFill="1" applyProtection="1"/>
    <xf numFmtId="165" fontId="0" fillId="0" borderId="0" xfId="0" applyNumberFormat="1" applyFill="1" applyAlignment="1" applyProtection="1">
      <alignment horizontal="center"/>
    </xf>
    <xf numFmtId="165" fontId="0" fillId="0" borderId="0" xfId="0" applyNumberFormat="1" applyProtection="1"/>
    <xf numFmtId="0" fontId="16" fillId="0" borderId="3" xfId="0" applyFont="1" applyFill="1" applyBorder="1" applyAlignment="1" applyProtection="1">
      <alignment horizontal="left" vertical="center"/>
    </xf>
    <xf numFmtId="0" fontId="11" fillId="0" borderId="5" xfId="0" applyFont="1" applyFill="1" applyBorder="1" applyAlignment="1" applyProtection="1">
      <alignment horizontal="center" vertical="center" textRotation="90"/>
    </xf>
    <xf numFmtId="0" fontId="0" fillId="0" borderId="9" xfId="0" applyFill="1" applyBorder="1" applyProtection="1"/>
    <xf numFmtId="2" fontId="0" fillId="0" borderId="1" xfId="0" applyNumberFormat="1" applyFill="1" applyBorder="1" applyProtection="1"/>
    <xf numFmtId="0" fontId="1" fillId="0" borderId="9" xfId="0" applyFont="1" applyFill="1" applyBorder="1" applyProtection="1"/>
    <xf numFmtId="0" fontId="0" fillId="0" borderId="32" xfId="0" applyFill="1" applyBorder="1" applyProtection="1"/>
    <xf numFmtId="2" fontId="0" fillId="0" borderId="33" xfId="0" applyNumberFormat="1" applyFill="1" applyBorder="1" applyProtection="1"/>
    <xf numFmtId="2" fontId="0" fillId="0" borderId="32" xfId="0" applyNumberFormat="1" applyFill="1" applyBorder="1" applyProtection="1"/>
    <xf numFmtId="0" fontId="11" fillId="0" borderId="10" xfId="0" applyFont="1" applyFill="1" applyBorder="1" applyAlignment="1" applyProtection="1">
      <alignment horizontal="center" vertical="center" textRotation="90" wrapText="1"/>
    </xf>
    <xf numFmtId="0" fontId="0" fillId="0" borderId="6" xfId="0" applyBorder="1" applyProtection="1"/>
    <xf numFmtId="164" fontId="0" fillId="0" borderId="25" xfId="0" applyNumberFormat="1" applyFill="1" applyBorder="1" applyProtection="1"/>
    <xf numFmtId="0" fontId="0" fillId="0" borderId="7" xfId="0" applyBorder="1" applyProtection="1"/>
    <xf numFmtId="164" fontId="0" fillId="0" borderId="26" xfId="0" applyNumberFormat="1" applyFill="1" applyBorder="1" applyProtection="1"/>
    <xf numFmtId="0" fontId="0" fillId="0" borderId="8" xfId="0" applyFill="1" applyBorder="1" applyAlignment="1" applyProtection="1">
      <alignment horizontal="left" vertical="top"/>
    </xf>
    <xf numFmtId="164" fontId="0" fillId="0" borderId="27" xfId="0" applyNumberFormat="1" applyFill="1" applyBorder="1" applyProtection="1"/>
    <xf numFmtId="3" fontId="0" fillId="0" borderId="0" xfId="0" applyNumberFormat="1" applyProtection="1"/>
    <xf numFmtId="4" fontId="0" fillId="0" borderId="0" xfId="0" applyNumberFormat="1" applyProtection="1"/>
    <xf numFmtId="0" fontId="13" fillId="5" borderId="10" xfId="0" applyFont="1" applyFill="1" applyBorder="1" applyAlignment="1" applyProtection="1">
      <alignment horizontal="center" vertical="center"/>
    </xf>
    <xf numFmtId="164" fontId="13" fillId="5" borderId="11" xfId="0" applyNumberFormat="1" applyFont="1" applyFill="1" applyBorder="1" applyAlignment="1" applyProtection="1">
      <alignment horizontal="center" vertical="center"/>
    </xf>
    <xf numFmtId="3" fontId="15" fillId="0" borderId="34" xfId="0" applyNumberFormat="1" applyFont="1" applyBorder="1" applyProtection="1"/>
    <xf numFmtId="3" fontId="15" fillId="0" borderId="20" xfId="0" applyNumberFormat="1" applyFont="1" applyBorder="1" applyProtection="1"/>
    <xf numFmtId="3" fontId="15" fillId="0" borderId="35" xfId="0" applyNumberFormat="1" applyFont="1" applyBorder="1" applyAlignment="1" applyProtection="1">
      <alignment horizontal="right"/>
    </xf>
    <xf numFmtId="0" fontId="5" fillId="0" borderId="36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4" fontId="17" fillId="5" borderId="13" xfId="0" applyNumberFormat="1" applyFont="1" applyFill="1" applyBorder="1" applyAlignment="1" applyProtection="1">
      <alignment horizontal="center" vertical="center" textRotation="90"/>
    </xf>
    <xf numFmtId="0" fontId="0" fillId="0" borderId="23" xfId="0" applyBorder="1" applyAlignment="1" applyProtection="1"/>
    <xf numFmtId="0" fontId="0" fillId="8" borderId="25" xfId="0" applyFill="1" applyBorder="1" applyAlignment="1" applyProtection="1"/>
    <xf numFmtId="0" fontId="0" fillId="8" borderId="26" xfId="0" applyFill="1" applyBorder="1" applyAlignment="1" applyProtection="1"/>
    <xf numFmtId="0" fontId="0" fillId="8" borderId="27" xfId="0" applyFill="1" applyBorder="1" applyAlignment="1" applyProtection="1"/>
    <xf numFmtId="0" fontId="8" fillId="0" borderId="13" xfId="0" applyFont="1" applyBorder="1" applyAlignment="1" applyProtection="1">
      <alignment horizontal="center" vertical="center" textRotation="90"/>
    </xf>
    <xf numFmtId="4" fontId="8" fillId="0" borderId="13" xfId="0" applyNumberFormat="1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4" fontId="8" fillId="0" borderId="24" xfId="0" applyNumberFormat="1" applyFont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4" fontId="9" fillId="5" borderId="17" xfId="0" applyNumberFormat="1" applyFont="1" applyFill="1" applyBorder="1" applyAlignment="1" applyProtection="1">
      <alignment horizontal="center" vertical="center" textRotation="90"/>
    </xf>
    <xf numFmtId="0" fontId="0" fillId="0" borderId="2" xfId="0" applyBorder="1" applyAlignment="1" applyProtection="1">
      <alignment horizontal="center"/>
    </xf>
    <xf numFmtId="4" fontId="8" fillId="9" borderId="9" xfId="0" applyNumberFormat="1" applyFont="1" applyFill="1" applyBorder="1" applyAlignment="1" applyProtection="1">
      <alignment horizontal="center"/>
    </xf>
    <xf numFmtId="0" fontId="0" fillId="9" borderId="1" xfId="0" applyFill="1" applyBorder="1" applyAlignment="1" applyProtection="1">
      <alignment horizontal="center"/>
    </xf>
    <xf numFmtId="4" fontId="9" fillId="5" borderId="18" xfId="0" applyNumberFormat="1" applyFont="1" applyFill="1" applyBorder="1" applyAlignment="1" applyProtection="1">
      <alignment horizontal="center" vertical="center" textRotation="90"/>
    </xf>
    <xf numFmtId="0" fontId="0" fillId="0" borderId="12" xfId="0" applyBorder="1" applyAlignment="1" applyProtection="1">
      <alignment horizontal="center"/>
    </xf>
    <xf numFmtId="0" fontId="0" fillId="2" borderId="13" xfId="0" applyFill="1" applyBorder="1" applyAlignment="1" applyProtection="1">
      <alignment horizontal="center"/>
    </xf>
    <xf numFmtId="0" fontId="0" fillId="2" borderId="23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/>
    </xf>
    <xf numFmtId="2" fontId="8" fillId="10" borderId="9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4" fontId="8" fillId="11" borderId="9" xfId="0" applyNumberFormat="1" applyFont="1" applyFill="1" applyBorder="1" applyAlignment="1" applyProtection="1">
      <alignment horizontal="center"/>
    </xf>
    <xf numFmtId="4" fontId="8" fillId="12" borderId="9" xfId="0" applyNumberFormat="1" applyFont="1" applyFill="1" applyBorder="1" applyAlignment="1" applyProtection="1">
      <alignment horizontal="center"/>
    </xf>
    <xf numFmtId="4" fontId="8" fillId="13" borderId="9" xfId="0" applyNumberFormat="1" applyFont="1" applyFill="1" applyBorder="1" applyAlignment="1" applyProtection="1">
      <alignment horizontal="center"/>
    </xf>
    <xf numFmtId="4" fontId="8" fillId="14" borderId="9" xfId="0" applyNumberFormat="1" applyFont="1" applyFill="1" applyBorder="1" applyAlignment="1" applyProtection="1">
      <alignment horizontal="center"/>
    </xf>
    <xf numFmtId="0" fontId="0" fillId="14" borderId="1" xfId="0" applyFill="1" applyBorder="1" applyAlignment="1" applyProtection="1">
      <alignment horizontal="center"/>
    </xf>
    <xf numFmtId="4" fontId="8" fillId="15" borderId="9" xfId="0" applyNumberFormat="1" applyFont="1" applyFill="1" applyBorder="1" applyAlignment="1" applyProtection="1">
      <alignment horizontal="center"/>
    </xf>
    <xf numFmtId="0" fontId="0" fillId="15" borderId="1" xfId="0" applyFill="1" applyBorder="1" applyAlignment="1" applyProtection="1">
      <alignment horizontal="center"/>
    </xf>
    <xf numFmtId="0" fontId="8" fillId="10" borderId="1" xfId="0" applyFont="1" applyFill="1" applyBorder="1" applyAlignment="1" applyProtection="1">
      <alignment horizontal="center"/>
    </xf>
    <xf numFmtId="4" fontId="9" fillId="5" borderId="21" xfId="0" applyNumberFormat="1" applyFont="1" applyFill="1" applyBorder="1" applyAlignment="1" applyProtection="1">
      <alignment horizontal="center" vertical="center" textRotation="90"/>
    </xf>
    <xf numFmtId="0" fontId="0" fillId="0" borderId="22" xfId="0" applyBorder="1" applyAlignment="1" applyProtection="1">
      <alignment horizontal="center"/>
    </xf>
    <xf numFmtId="0" fontId="8" fillId="0" borderId="0" xfId="0" applyFont="1" applyProtection="1"/>
    <xf numFmtId="164" fontId="0" fillId="0" borderId="0" xfId="0" applyNumberFormat="1" applyProtection="1"/>
    <xf numFmtId="0" fontId="13" fillId="5" borderId="10" xfId="0" applyFont="1" applyFill="1" applyBorder="1" applyProtection="1"/>
    <xf numFmtId="164" fontId="13" fillId="5" borderId="11" xfId="0" applyNumberFormat="1" applyFont="1" applyFill="1" applyBorder="1" applyProtection="1"/>
    <xf numFmtId="0" fontId="13" fillId="16" borderId="10" xfId="0" applyFont="1" applyFill="1" applyBorder="1" applyAlignment="1" applyProtection="1">
      <alignment vertical="center"/>
    </xf>
    <xf numFmtId="164" fontId="13" fillId="16" borderId="11" xfId="0" applyNumberFormat="1" applyFont="1" applyFill="1" applyBorder="1" applyAlignment="1" applyProtection="1">
      <alignment vertical="center"/>
    </xf>
    <xf numFmtId="0" fontId="13" fillId="5" borderId="10" xfId="0" applyFont="1" applyFill="1" applyBorder="1" applyAlignment="1" applyProtection="1">
      <alignment vertical="center"/>
    </xf>
    <xf numFmtId="164" fontId="13" fillId="5" borderId="11" xfId="0" applyNumberFormat="1" applyFont="1" applyFill="1" applyBorder="1" applyAlignment="1" applyProtection="1">
      <alignment vertical="center"/>
    </xf>
    <xf numFmtId="0" fontId="0" fillId="0" borderId="3" xfId="0" applyBorder="1" applyProtection="1"/>
    <xf numFmtId="164" fontId="0" fillId="0" borderId="18" xfId="0" applyNumberFormat="1" applyFill="1" applyBorder="1" applyProtection="1"/>
    <xf numFmtId="0" fontId="0" fillId="0" borderId="9" xfId="0" applyBorder="1" applyProtection="1"/>
    <xf numFmtId="164" fontId="0" fillId="0" borderId="12" xfId="0" applyNumberFormat="1" applyFill="1" applyBorder="1" applyProtection="1"/>
    <xf numFmtId="0" fontId="0" fillId="0" borderId="32" xfId="0" applyBorder="1" applyProtection="1"/>
    <xf numFmtId="164" fontId="0" fillId="0" borderId="28" xfId="0" applyNumberFormat="1" applyFill="1" applyBorder="1" applyProtection="1"/>
    <xf numFmtId="0" fontId="0" fillId="0" borderId="15" xfId="0" applyBorder="1" applyProtection="1"/>
    <xf numFmtId="164" fontId="0" fillId="0" borderId="15" xfId="0" applyNumberFormat="1" applyFill="1" applyBorder="1" applyProtection="1"/>
    <xf numFmtId="164" fontId="13" fillId="5" borderId="16" xfId="0" applyNumberFormat="1" applyFont="1" applyFill="1" applyBorder="1" applyProtection="1"/>
    <xf numFmtId="0" fontId="0" fillId="5" borderId="0" xfId="0" applyFill="1" applyProtection="1">
      <protection locked="0"/>
    </xf>
  </cellXfs>
  <cellStyles count="1">
    <cellStyle name="Normale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14</xdr:row>
      <xdr:rowOff>95250</xdr:rowOff>
    </xdr:from>
    <xdr:to>
      <xdr:col>3</xdr:col>
      <xdr:colOff>647700</xdr:colOff>
      <xdr:row>33</xdr:row>
      <xdr:rowOff>161925</xdr:rowOff>
    </xdr:to>
    <xdr:sp macro="" textlink="">
      <xdr:nvSpPr>
        <xdr:cNvPr id="6184" name="Parentesi graffa chiusa 3"/>
        <xdr:cNvSpPr>
          <a:spLocks/>
        </xdr:cNvSpPr>
      </xdr:nvSpPr>
      <xdr:spPr bwMode="auto">
        <a:xfrm>
          <a:off x="3810000" y="2486025"/>
          <a:ext cx="1333500" cy="4057650"/>
        </a:xfrm>
        <a:prstGeom prst="rightBrace">
          <a:avLst>
            <a:gd name="adj1" fmla="val 8509"/>
            <a:gd name="adj2" fmla="val 13167"/>
          </a:avLst>
        </a:prstGeom>
        <a:noFill/>
        <a:ln w="25400">
          <a:solidFill>
            <a:srgbClr val="4F81BD"/>
          </a:solidFill>
          <a:round/>
          <a:headEnd/>
          <a:tailEnd/>
        </a:ln>
        <a:effectLst>
          <a:outerShdw blurRad="40000" dist="20000" dir="5400000" rotWithShape="0">
            <a:srgbClr val="80808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I16"/>
  <sheetViews>
    <sheetView tabSelected="1" workbookViewId="0">
      <selection activeCell="J11" sqref="J11"/>
    </sheetView>
  </sheetViews>
  <sheetFormatPr defaultRowHeight="15.75"/>
  <cols>
    <col min="1" max="1" width="36.625" customWidth="1"/>
    <col min="2" max="2" width="7.875" customWidth="1"/>
    <col min="3" max="3" width="9.875" customWidth="1"/>
    <col min="4" max="5" width="10.875" customWidth="1"/>
    <col min="6" max="6" width="12.875" customWidth="1"/>
    <col min="7" max="7" width="9" bestFit="1" customWidth="1"/>
    <col min="8" max="255" width="11" customWidth="1"/>
  </cols>
  <sheetData>
    <row r="1" spans="1:9" ht="114" customHeight="1" thickBot="1">
      <c r="A1" s="73" t="s">
        <v>11</v>
      </c>
      <c r="B1" s="58" t="s">
        <v>19</v>
      </c>
      <c r="C1" s="79" t="s">
        <v>1</v>
      </c>
      <c r="D1" s="80" t="s">
        <v>116</v>
      </c>
      <c r="E1" s="82" t="s">
        <v>2</v>
      </c>
      <c r="F1" s="74" t="s">
        <v>3</v>
      </c>
    </row>
    <row r="2" spans="1:9" ht="24" customHeight="1" thickBot="1">
      <c r="A2" s="72" t="s">
        <v>120</v>
      </c>
      <c r="B2" s="23"/>
      <c r="C2" s="75"/>
      <c r="D2" s="81"/>
      <c r="E2" s="83"/>
      <c r="F2" s="75"/>
    </row>
    <row r="3" spans="1:9" ht="16.5" thickBot="1">
      <c r="A3" s="59" t="s">
        <v>12</v>
      </c>
      <c r="B3" s="76"/>
      <c r="C3" s="69">
        <v>2896</v>
      </c>
      <c r="D3" s="8"/>
      <c r="E3" s="60">
        <f t="shared" ref="E3:E12" si="0">D3*(1+$B$2)</f>
        <v>0</v>
      </c>
      <c r="F3" s="5">
        <f t="shared" ref="F3:F12" si="1">C3*E3</f>
        <v>0</v>
      </c>
      <c r="H3" s="21"/>
      <c r="I3" s="21"/>
    </row>
    <row r="4" spans="1:9" ht="16.5" thickBot="1">
      <c r="A4" s="61" t="s">
        <v>13</v>
      </c>
      <c r="B4" s="77"/>
      <c r="C4" s="70">
        <v>1920</v>
      </c>
      <c r="D4" s="8"/>
      <c r="E4" s="62">
        <f t="shared" si="0"/>
        <v>0</v>
      </c>
      <c r="F4" s="6">
        <f t="shared" si="1"/>
        <v>0</v>
      </c>
      <c r="H4" s="21"/>
      <c r="I4" s="21"/>
    </row>
    <row r="5" spans="1:9" ht="16.5" thickBot="1">
      <c r="A5" s="61" t="s">
        <v>14</v>
      </c>
      <c r="B5" s="77"/>
      <c r="C5" s="70">
        <v>840</v>
      </c>
      <c r="D5" s="8"/>
      <c r="E5" s="62">
        <f t="shared" si="0"/>
        <v>0</v>
      </c>
      <c r="F5" s="6">
        <f t="shared" si="1"/>
        <v>0</v>
      </c>
      <c r="H5" s="21"/>
      <c r="I5" s="21"/>
    </row>
    <row r="6" spans="1:9" ht="16.5" thickBot="1">
      <c r="A6" s="61" t="s">
        <v>15</v>
      </c>
      <c r="B6" s="77"/>
      <c r="C6" s="70">
        <v>1008</v>
      </c>
      <c r="D6" s="8"/>
      <c r="E6" s="62">
        <f t="shared" si="0"/>
        <v>0</v>
      </c>
      <c r="F6" s="6">
        <f t="shared" si="1"/>
        <v>0</v>
      </c>
      <c r="H6" s="21"/>
      <c r="I6" s="21"/>
    </row>
    <row r="7" spans="1:9" ht="16.5" thickBot="1">
      <c r="A7" s="61" t="s">
        <v>16</v>
      </c>
      <c r="B7" s="77"/>
      <c r="C7" s="70">
        <v>888</v>
      </c>
      <c r="D7" s="8"/>
      <c r="E7" s="62">
        <f t="shared" si="0"/>
        <v>0</v>
      </c>
      <c r="F7" s="6">
        <f t="shared" si="1"/>
        <v>0</v>
      </c>
      <c r="H7" s="21"/>
      <c r="I7" s="21"/>
    </row>
    <row r="8" spans="1:9" ht="16.5" thickBot="1">
      <c r="A8" s="61" t="s">
        <v>17</v>
      </c>
      <c r="B8" s="77"/>
      <c r="C8" s="70">
        <v>232</v>
      </c>
      <c r="D8" s="8"/>
      <c r="E8" s="62">
        <f t="shared" si="0"/>
        <v>0</v>
      </c>
      <c r="F8" s="6">
        <f t="shared" si="1"/>
        <v>0</v>
      </c>
      <c r="H8" s="21"/>
      <c r="I8" s="21"/>
    </row>
    <row r="9" spans="1:9" ht="16.5" thickBot="1">
      <c r="A9" s="61" t="s">
        <v>18</v>
      </c>
      <c r="B9" s="77"/>
      <c r="C9" s="70">
        <v>144</v>
      </c>
      <c r="D9" s="8"/>
      <c r="E9" s="62">
        <f t="shared" si="0"/>
        <v>0</v>
      </c>
      <c r="F9" s="6">
        <f t="shared" si="1"/>
        <v>0</v>
      </c>
      <c r="H9" s="21"/>
      <c r="I9" s="21"/>
    </row>
    <row r="10" spans="1:9" ht="16.5" thickBot="1">
      <c r="A10" s="61" t="s">
        <v>112</v>
      </c>
      <c r="B10" s="77"/>
      <c r="C10" s="70">
        <v>24</v>
      </c>
      <c r="D10" s="8"/>
      <c r="E10" s="62">
        <f t="shared" si="0"/>
        <v>0</v>
      </c>
      <c r="F10" s="6">
        <f t="shared" si="1"/>
        <v>0</v>
      </c>
      <c r="H10" s="21"/>
      <c r="I10" s="21"/>
    </row>
    <row r="11" spans="1:9" ht="16.5" thickBot="1">
      <c r="A11" s="61" t="s">
        <v>113</v>
      </c>
      <c r="B11" s="77"/>
      <c r="C11" s="70">
        <v>32</v>
      </c>
      <c r="D11" s="8"/>
      <c r="E11" s="62">
        <f t="shared" si="0"/>
        <v>0</v>
      </c>
      <c r="F11" s="6">
        <f t="shared" si="1"/>
        <v>0</v>
      </c>
      <c r="H11" s="21"/>
      <c r="I11" s="21"/>
    </row>
    <row r="12" spans="1:9" ht="16.5" thickBot="1">
      <c r="A12" s="63" t="s">
        <v>118</v>
      </c>
      <c r="B12" s="78"/>
      <c r="C12" s="71">
        <v>800</v>
      </c>
      <c r="D12" s="8"/>
      <c r="E12" s="64">
        <f t="shared" si="0"/>
        <v>0</v>
      </c>
      <c r="F12" s="7">
        <f t="shared" si="1"/>
        <v>0</v>
      </c>
      <c r="H12" s="21"/>
      <c r="I12" s="21"/>
    </row>
    <row r="13" spans="1:9">
      <c r="A13" s="31"/>
      <c r="B13" s="31"/>
      <c r="C13" s="65"/>
      <c r="D13" s="31"/>
      <c r="E13" s="31"/>
      <c r="F13" s="31"/>
      <c r="I13" s="21"/>
    </row>
    <row r="14" spans="1:9" ht="16.5" thickBot="1">
      <c r="A14" s="31"/>
      <c r="B14" s="31"/>
      <c r="C14" s="31"/>
      <c r="D14" s="31"/>
      <c r="E14" s="31"/>
      <c r="F14" s="66"/>
    </row>
    <row r="15" spans="1:9" ht="21.95" customHeight="1" thickBot="1">
      <c r="A15" s="31"/>
      <c r="B15" s="31"/>
      <c r="C15" s="31"/>
      <c r="D15" s="31"/>
      <c r="E15" s="67" t="s">
        <v>3</v>
      </c>
      <c r="F15" s="68">
        <f>SUM(F3:F12)</f>
        <v>0</v>
      </c>
    </row>
    <row r="16" spans="1:9">
      <c r="F16" s="3"/>
    </row>
  </sheetData>
  <sheetProtection algorithmName="SHA-512" hashValue="pu7ETclIrpl10dqPjG6ifUnBaROD1NtnQOJfGeIll9Sb8ZKIagBXO5nTZwC6Wkrx3zb2Z6rqSjC5aqmpkQdm7g==" saltValue="Ug435j1L7twv/+FLosMo2g==" spinCount="100000" sheet="1" sort="0" autoFilter="0" pivotTables="0"/>
  <mergeCells count="5">
    <mergeCell ref="F1:F2"/>
    <mergeCell ref="B3:B12"/>
    <mergeCell ref="C1:C2"/>
    <mergeCell ref="D1:D2"/>
    <mergeCell ref="E1:E2"/>
  </mergeCells>
  <phoneticPr fontId="6" type="noConversion"/>
  <pageMargins left="0.25" right="0.25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AG92"/>
  <sheetViews>
    <sheetView zoomScale="85" zoomScaleNormal="85" workbookViewId="0">
      <selection activeCell="AB5" sqref="AB5:AB83"/>
    </sheetView>
  </sheetViews>
  <sheetFormatPr defaultColWidth="10.875" defaultRowHeight="15.75"/>
  <cols>
    <col min="1" max="1" width="32.125" style="12" customWidth="1"/>
    <col min="2" max="2" width="8.5" style="30" customWidth="1"/>
    <col min="3" max="3" width="7.875" style="31" bestFit="1" customWidth="1"/>
    <col min="4" max="5" width="10.875" style="31" customWidth="1"/>
    <col min="6" max="6" width="12.875" style="12" customWidth="1"/>
    <col min="7" max="7" width="6.875" style="32" customWidth="1"/>
    <col min="8" max="9" width="10.875" style="18" customWidth="1"/>
    <col min="10" max="10" width="12.875" style="18" customWidth="1"/>
    <col min="11" max="11" width="6.875" style="32" bestFit="1" customWidth="1"/>
    <col min="12" max="13" width="10.875" style="18" customWidth="1"/>
    <col min="14" max="14" width="12.875" style="18" customWidth="1"/>
    <col min="15" max="15" width="6.875" style="32" customWidth="1"/>
    <col min="16" max="17" width="10.875" style="18" customWidth="1"/>
    <col min="18" max="18" width="12.875" style="18" customWidth="1"/>
    <col min="19" max="19" width="6.875" style="32" customWidth="1"/>
    <col min="20" max="21" width="10.875" style="18" customWidth="1"/>
    <col min="22" max="22" width="12.875" style="18" customWidth="1"/>
    <col min="23" max="23" width="6.875" style="32" customWidth="1"/>
    <col min="24" max="25" width="10.875" style="18" customWidth="1"/>
    <col min="26" max="26" width="12.875" style="18" customWidth="1"/>
    <col min="27" max="27" width="7.875" style="12" bestFit="1" customWidth="1"/>
    <col min="28" max="29" width="10.875" style="12"/>
    <col min="30" max="30" width="12.875" style="12" customWidth="1"/>
    <col min="31" max="31" width="10.875" style="12"/>
    <col min="32" max="32" width="15.125" style="12" customWidth="1"/>
    <col min="33" max="16384" width="10.875" style="12"/>
  </cols>
  <sheetData>
    <row r="2" spans="1:33" ht="16.5" thickBot="1"/>
    <row r="3" spans="1:33" ht="159" thickBot="1">
      <c r="A3" s="33" t="s">
        <v>0</v>
      </c>
      <c r="B3" s="34" t="s">
        <v>19</v>
      </c>
      <c r="C3" s="35" t="s">
        <v>1</v>
      </c>
      <c r="D3" s="36" t="s">
        <v>117</v>
      </c>
      <c r="E3" s="37" t="s">
        <v>2</v>
      </c>
      <c r="F3" s="84" t="s">
        <v>3</v>
      </c>
      <c r="G3" s="38" t="s">
        <v>1</v>
      </c>
      <c r="H3" s="36" t="s">
        <v>117</v>
      </c>
      <c r="I3" s="36" t="s">
        <v>2</v>
      </c>
      <c r="J3" s="84" t="s">
        <v>3</v>
      </c>
      <c r="K3" s="38" t="s">
        <v>1</v>
      </c>
      <c r="L3" s="36" t="s">
        <v>117</v>
      </c>
      <c r="M3" s="36" t="s">
        <v>2</v>
      </c>
      <c r="N3" s="84" t="s">
        <v>3</v>
      </c>
      <c r="O3" s="38" t="s">
        <v>1</v>
      </c>
      <c r="P3" s="36" t="s">
        <v>117</v>
      </c>
      <c r="Q3" s="36" t="s">
        <v>2</v>
      </c>
      <c r="R3" s="84" t="s">
        <v>3</v>
      </c>
      <c r="S3" s="38" t="s">
        <v>1</v>
      </c>
      <c r="T3" s="36" t="s">
        <v>117</v>
      </c>
      <c r="U3" s="36" t="s">
        <v>2</v>
      </c>
      <c r="V3" s="84" t="s">
        <v>3</v>
      </c>
      <c r="W3" s="38" t="s">
        <v>1</v>
      </c>
      <c r="X3" s="36" t="s">
        <v>117</v>
      </c>
      <c r="Y3" s="36" t="s">
        <v>2</v>
      </c>
      <c r="Z3" s="84" t="s">
        <v>3</v>
      </c>
      <c r="AA3" s="38" t="s">
        <v>20</v>
      </c>
      <c r="AB3" s="36" t="s">
        <v>117</v>
      </c>
      <c r="AC3" s="36" t="s">
        <v>2</v>
      </c>
      <c r="AD3" s="88" t="s">
        <v>3</v>
      </c>
    </row>
    <row r="4" spans="1:33" ht="21" customHeight="1" thickBot="1">
      <c r="A4" s="39" t="s">
        <v>121</v>
      </c>
      <c r="B4" s="11"/>
      <c r="C4" s="93" t="s">
        <v>4</v>
      </c>
      <c r="D4" s="94"/>
      <c r="E4" s="94"/>
      <c r="F4" s="85"/>
      <c r="G4" s="95" t="s">
        <v>10</v>
      </c>
      <c r="H4" s="94"/>
      <c r="I4" s="94"/>
      <c r="J4" s="85"/>
      <c r="K4" s="96" t="s">
        <v>9</v>
      </c>
      <c r="L4" s="94"/>
      <c r="M4" s="94"/>
      <c r="N4" s="85"/>
      <c r="O4" s="97" t="s">
        <v>8</v>
      </c>
      <c r="P4" s="94"/>
      <c r="Q4" s="94"/>
      <c r="R4" s="85"/>
      <c r="S4" s="98" t="s">
        <v>7</v>
      </c>
      <c r="T4" s="99"/>
      <c r="U4" s="99"/>
      <c r="V4" s="85"/>
      <c r="W4" s="100" t="s">
        <v>6</v>
      </c>
      <c r="X4" s="101"/>
      <c r="Y4" s="101"/>
      <c r="Z4" s="85"/>
      <c r="AA4" s="86" t="s">
        <v>5</v>
      </c>
      <c r="AB4" s="87"/>
      <c r="AC4" s="87"/>
      <c r="AD4" s="89"/>
    </row>
    <row r="5" spans="1:33">
      <c r="A5" s="40" t="s">
        <v>33</v>
      </c>
      <c r="B5" s="90"/>
      <c r="C5" s="9">
        <v>1.24</v>
      </c>
      <c r="D5" s="10"/>
      <c r="E5" s="41">
        <f>D5*(1+$B$4)</f>
        <v>0</v>
      </c>
      <c r="F5" s="16">
        <f t="shared" ref="F5:F36" si="0">C5*E5</f>
        <v>0</v>
      </c>
      <c r="G5" s="9">
        <v>0.16999999999999998</v>
      </c>
      <c r="H5" s="10"/>
      <c r="I5" s="41">
        <f>H5*(1+$B$4)</f>
        <v>0</v>
      </c>
      <c r="J5" s="16">
        <f>I5*G5</f>
        <v>0</v>
      </c>
      <c r="K5" s="9">
        <v>0.12</v>
      </c>
      <c r="L5" s="10"/>
      <c r="M5" s="41">
        <f>L5*(1+$B$4)</f>
        <v>0</v>
      </c>
      <c r="N5" s="16">
        <f t="shared" ref="N5:N36" si="1">M5*K5</f>
        <v>0</v>
      </c>
      <c r="O5" s="9">
        <v>0.09</v>
      </c>
      <c r="P5" s="10"/>
      <c r="Q5" s="41">
        <f>P5*(1+$B$4)</f>
        <v>0</v>
      </c>
      <c r="R5" s="16">
        <f t="shared" ref="R5:R36" si="2">Q5*O5</f>
        <v>0</v>
      </c>
      <c r="S5" s="9">
        <v>0.05</v>
      </c>
      <c r="T5" s="10"/>
      <c r="U5" s="41">
        <f>T5*(1+$B$4)</f>
        <v>0</v>
      </c>
      <c r="V5" s="16">
        <f t="shared" ref="V5:V36" si="3">U5*S5</f>
        <v>0</v>
      </c>
      <c r="W5" s="9">
        <v>0.01</v>
      </c>
      <c r="X5" s="10"/>
      <c r="Y5" s="41">
        <f>X5*(1+$B$4)</f>
        <v>0</v>
      </c>
      <c r="Z5" s="16">
        <f t="shared" ref="Z5:Z36" si="4">Y5*W5</f>
        <v>0</v>
      </c>
      <c r="AA5" s="9">
        <v>1.54</v>
      </c>
      <c r="AB5" s="10"/>
      <c r="AC5" s="41">
        <f>AB5*(1+$B$4)</f>
        <v>0</v>
      </c>
      <c r="AD5" s="20">
        <f t="shared" ref="AD5:AD36" si="5">AC5*AA5</f>
        <v>0</v>
      </c>
      <c r="AE5" s="31"/>
      <c r="AF5" s="31"/>
      <c r="AG5" s="31"/>
    </row>
    <row r="6" spans="1:33">
      <c r="A6" s="40" t="s">
        <v>34</v>
      </c>
      <c r="B6" s="91"/>
      <c r="C6" s="9">
        <v>1.24</v>
      </c>
      <c r="D6" s="10"/>
      <c r="E6" s="41">
        <f t="shared" ref="E6:E69" si="6">D6*(1+$B$4)</f>
        <v>0</v>
      </c>
      <c r="F6" s="16">
        <f t="shared" si="0"/>
        <v>0</v>
      </c>
      <c r="G6" s="9">
        <v>0.16999999999999998</v>
      </c>
      <c r="H6" s="10"/>
      <c r="I6" s="41">
        <f t="shared" ref="I6:I69" si="7">H6*(1+$B$4)</f>
        <v>0</v>
      </c>
      <c r="J6" s="16">
        <f>I6*G6</f>
        <v>0</v>
      </c>
      <c r="K6" s="9">
        <v>0.12</v>
      </c>
      <c r="L6" s="10"/>
      <c r="M6" s="41">
        <f t="shared" ref="M6:M69" si="8">L6*(1+$B$4)</f>
        <v>0</v>
      </c>
      <c r="N6" s="16">
        <f t="shared" si="1"/>
        <v>0</v>
      </c>
      <c r="O6" s="9">
        <v>0.09</v>
      </c>
      <c r="P6" s="10"/>
      <c r="Q6" s="41">
        <f t="shared" ref="Q6:Q69" si="9">P6*(1+$B$4)</f>
        <v>0</v>
      </c>
      <c r="R6" s="16">
        <f t="shared" si="2"/>
        <v>0</v>
      </c>
      <c r="S6" s="9">
        <v>0.05</v>
      </c>
      <c r="T6" s="10"/>
      <c r="U6" s="41">
        <f t="shared" ref="U6:U69" si="10">T6*(1+$B$4)</f>
        <v>0</v>
      </c>
      <c r="V6" s="16">
        <f t="shared" si="3"/>
        <v>0</v>
      </c>
      <c r="W6" s="9">
        <v>0.01</v>
      </c>
      <c r="X6" s="10"/>
      <c r="Y6" s="41">
        <f t="shared" ref="Y6:Y69" si="11">X6*(1+$B$4)</f>
        <v>0</v>
      </c>
      <c r="Z6" s="16">
        <f t="shared" si="4"/>
        <v>0</v>
      </c>
      <c r="AA6" s="9">
        <v>1.54</v>
      </c>
      <c r="AB6" s="10"/>
      <c r="AC6" s="41">
        <f t="shared" ref="AC6:AC69" si="12">AB6*(1+$B$4)</f>
        <v>0</v>
      </c>
      <c r="AD6" s="20">
        <f t="shared" si="5"/>
        <v>0</v>
      </c>
      <c r="AE6" s="31"/>
      <c r="AF6" s="31"/>
      <c r="AG6" s="31"/>
    </row>
    <row r="7" spans="1:33">
      <c r="A7" s="40" t="s">
        <v>35</v>
      </c>
      <c r="B7" s="91"/>
      <c r="C7" s="9">
        <v>13</v>
      </c>
      <c r="D7" s="10"/>
      <c r="E7" s="41">
        <f t="shared" si="6"/>
        <v>0</v>
      </c>
      <c r="F7" s="16">
        <f t="shared" si="0"/>
        <v>0</v>
      </c>
      <c r="G7" s="9">
        <v>1.8399999999999999</v>
      </c>
      <c r="H7" s="10"/>
      <c r="I7" s="41">
        <f t="shared" si="7"/>
        <v>0</v>
      </c>
      <c r="J7" s="16">
        <f>I7*G7</f>
        <v>0</v>
      </c>
      <c r="K7" s="9">
        <v>1.29</v>
      </c>
      <c r="L7" s="10"/>
      <c r="M7" s="41">
        <f t="shared" si="8"/>
        <v>0</v>
      </c>
      <c r="N7" s="16">
        <f t="shared" si="1"/>
        <v>0</v>
      </c>
      <c r="O7" s="9">
        <v>0.91</v>
      </c>
      <c r="P7" s="10"/>
      <c r="Q7" s="41">
        <f t="shared" si="9"/>
        <v>0</v>
      </c>
      <c r="R7" s="16">
        <f t="shared" si="2"/>
        <v>0</v>
      </c>
      <c r="S7" s="9">
        <v>0.5</v>
      </c>
      <c r="T7" s="10"/>
      <c r="U7" s="41">
        <f t="shared" si="10"/>
        <v>0</v>
      </c>
      <c r="V7" s="16">
        <f t="shared" si="3"/>
        <v>0</v>
      </c>
      <c r="W7" s="9">
        <v>0.14000000000000001</v>
      </c>
      <c r="X7" s="10"/>
      <c r="Y7" s="41">
        <f t="shared" si="11"/>
        <v>0</v>
      </c>
      <c r="Z7" s="16">
        <f t="shared" si="4"/>
        <v>0</v>
      </c>
      <c r="AA7" s="9">
        <v>16.07</v>
      </c>
      <c r="AB7" s="10"/>
      <c r="AC7" s="41">
        <f t="shared" si="12"/>
        <v>0</v>
      </c>
      <c r="AD7" s="20">
        <f t="shared" si="5"/>
        <v>0</v>
      </c>
      <c r="AE7" s="31"/>
      <c r="AF7" s="31"/>
      <c r="AG7" s="31"/>
    </row>
    <row r="8" spans="1:33" ht="15" customHeight="1">
      <c r="A8" s="40" t="s">
        <v>36</v>
      </c>
      <c r="B8" s="91"/>
      <c r="C8" s="9">
        <v>1.24</v>
      </c>
      <c r="D8" s="10"/>
      <c r="E8" s="41">
        <f t="shared" si="6"/>
        <v>0</v>
      </c>
      <c r="F8" s="16">
        <f t="shared" si="0"/>
        <v>0</v>
      </c>
      <c r="G8" s="9">
        <v>0.16999999999999998</v>
      </c>
      <c r="H8" s="10"/>
      <c r="I8" s="41">
        <f t="shared" si="7"/>
        <v>0</v>
      </c>
      <c r="J8" s="16">
        <f>I8*G8</f>
        <v>0</v>
      </c>
      <c r="K8" s="9">
        <v>0.12</v>
      </c>
      <c r="L8" s="10"/>
      <c r="M8" s="41">
        <f t="shared" si="8"/>
        <v>0</v>
      </c>
      <c r="N8" s="16">
        <f t="shared" si="1"/>
        <v>0</v>
      </c>
      <c r="O8" s="9">
        <v>0.09</v>
      </c>
      <c r="P8" s="10"/>
      <c r="Q8" s="41">
        <f t="shared" si="9"/>
        <v>0</v>
      </c>
      <c r="R8" s="16">
        <f t="shared" si="2"/>
        <v>0</v>
      </c>
      <c r="S8" s="9">
        <v>0.05</v>
      </c>
      <c r="T8" s="10"/>
      <c r="U8" s="41">
        <f t="shared" si="10"/>
        <v>0</v>
      </c>
      <c r="V8" s="16">
        <f t="shared" si="3"/>
        <v>0</v>
      </c>
      <c r="W8" s="9">
        <v>0.01</v>
      </c>
      <c r="X8" s="10"/>
      <c r="Y8" s="41">
        <f t="shared" si="11"/>
        <v>0</v>
      </c>
      <c r="Z8" s="16">
        <f t="shared" si="4"/>
        <v>0</v>
      </c>
      <c r="AA8" s="9">
        <v>1.54</v>
      </c>
      <c r="AB8" s="10"/>
      <c r="AC8" s="41">
        <f t="shared" si="12"/>
        <v>0</v>
      </c>
      <c r="AD8" s="20">
        <f t="shared" si="5"/>
        <v>0</v>
      </c>
      <c r="AE8" s="31"/>
      <c r="AF8" s="31"/>
      <c r="AG8" s="31"/>
    </row>
    <row r="9" spans="1:33" ht="15" customHeight="1">
      <c r="A9" s="40" t="s">
        <v>37</v>
      </c>
      <c r="B9" s="91"/>
      <c r="C9" s="9">
        <v>13</v>
      </c>
      <c r="D9" s="10"/>
      <c r="E9" s="41">
        <f t="shared" si="6"/>
        <v>0</v>
      </c>
      <c r="F9" s="16">
        <f t="shared" si="0"/>
        <v>0</v>
      </c>
      <c r="G9" s="9">
        <v>1.8399999999999999</v>
      </c>
      <c r="H9" s="10"/>
      <c r="I9" s="41">
        <f t="shared" si="7"/>
        <v>0</v>
      </c>
      <c r="J9" s="16">
        <f>I9*G9</f>
        <v>0</v>
      </c>
      <c r="K9" s="9">
        <v>1.29</v>
      </c>
      <c r="L9" s="10"/>
      <c r="M9" s="41">
        <f t="shared" si="8"/>
        <v>0</v>
      </c>
      <c r="N9" s="16">
        <f t="shared" si="1"/>
        <v>0</v>
      </c>
      <c r="O9" s="9">
        <v>0.91</v>
      </c>
      <c r="P9" s="10"/>
      <c r="Q9" s="41">
        <f t="shared" si="9"/>
        <v>0</v>
      </c>
      <c r="R9" s="16">
        <f t="shared" si="2"/>
        <v>0</v>
      </c>
      <c r="S9" s="9">
        <v>0.5</v>
      </c>
      <c r="T9" s="10"/>
      <c r="U9" s="41">
        <f t="shared" si="10"/>
        <v>0</v>
      </c>
      <c r="V9" s="16">
        <f t="shared" si="3"/>
        <v>0</v>
      </c>
      <c r="W9" s="9">
        <v>0.14000000000000001</v>
      </c>
      <c r="X9" s="10"/>
      <c r="Y9" s="41">
        <f t="shared" si="11"/>
        <v>0</v>
      </c>
      <c r="Z9" s="16">
        <f t="shared" si="4"/>
        <v>0</v>
      </c>
      <c r="AA9" s="9">
        <v>16.07</v>
      </c>
      <c r="AB9" s="10"/>
      <c r="AC9" s="41">
        <f t="shared" si="12"/>
        <v>0</v>
      </c>
      <c r="AD9" s="20">
        <f t="shared" si="5"/>
        <v>0</v>
      </c>
      <c r="AE9" s="31"/>
      <c r="AF9" s="31"/>
      <c r="AG9" s="31"/>
    </row>
    <row r="10" spans="1:33" ht="15" customHeight="1">
      <c r="A10" s="40" t="s">
        <v>38</v>
      </c>
      <c r="B10" s="91"/>
      <c r="C10" s="9">
        <v>20.89</v>
      </c>
      <c r="D10" s="10"/>
      <c r="E10" s="41">
        <f t="shared" si="6"/>
        <v>0</v>
      </c>
      <c r="F10" s="16">
        <f t="shared" si="0"/>
        <v>0</v>
      </c>
      <c r="G10" s="9">
        <v>2.95</v>
      </c>
      <c r="H10" s="10"/>
      <c r="I10" s="41">
        <f t="shared" si="7"/>
        <v>0</v>
      </c>
      <c r="J10" s="16">
        <f>G10*I10</f>
        <v>0</v>
      </c>
      <c r="K10" s="9">
        <v>2.0699999999999998</v>
      </c>
      <c r="L10" s="10"/>
      <c r="M10" s="41">
        <f t="shared" si="8"/>
        <v>0</v>
      </c>
      <c r="N10" s="16">
        <f t="shared" si="1"/>
        <v>0</v>
      </c>
      <c r="O10" s="9">
        <v>1.46</v>
      </c>
      <c r="P10" s="10"/>
      <c r="Q10" s="41">
        <f t="shared" si="9"/>
        <v>0</v>
      </c>
      <c r="R10" s="16">
        <f t="shared" si="2"/>
        <v>0</v>
      </c>
      <c r="S10" s="9">
        <v>0.8</v>
      </c>
      <c r="T10" s="10"/>
      <c r="U10" s="41">
        <f t="shared" si="10"/>
        <v>0</v>
      </c>
      <c r="V10" s="16">
        <f t="shared" si="3"/>
        <v>0</v>
      </c>
      <c r="W10" s="9">
        <v>0.23</v>
      </c>
      <c r="X10" s="10"/>
      <c r="Y10" s="41">
        <f t="shared" si="11"/>
        <v>0</v>
      </c>
      <c r="Z10" s="16">
        <f t="shared" si="4"/>
        <v>0</v>
      </c>
      <c r="AA10" s="9">
        <v>25.82</v>
      </c>
      <c r="AB10" s="10"/>
      <c r="AC10" s="41">
        <f t="shared" si="12"/>
        <v>0</v>
      </c>
      <c r="AD10" s="20">
        <f t="shared" si="5"/>
        <v>0</v>
      </c>
      <c r="AE10" s="31"/>
      <c r="AF10" s="31"/>
      <c r="AG10" s="31"/>
    </row>
    <row r="11" spans="1:33" ht="15" customHeight="1">
      <c r="A11" s="40" t="s">
        <v>39</v>
      </c>
      <c r="B11" s="91"/>
      <c r="C11" s="9">
        <v>2.63</v>
      </c>
      <c r="D11" s="10"/>
      <c r="E11" s="41">
        <f t="shared" si="6"/>
        <v>0</v>
      </c>
      <c r="F11" s="16">
        <f t="shared" si="0"/>
        <v>0</v>
      </c>
      <c r="G11" s="9">
        <v>0.37</v>
      </c>
      <c r="H11" s="10"/>
      <c r="I11" s="41">
        <f t="shared" si="7"/>
        <v>0</v>
      </c>
      <c r="J11" s="16">
        <f>I11*G11</f>
        <v>0</v>
      </c>
      <c r="K11" s="9">
        <v>0.26</v>
      </c>
      <c r="L11" s="10"/>
      <c r="M11" s="41">
        <f t="shared" si="8"/>
        <v>0</v>
      </c>
      <c r="N11" s="16">
        <f t="shared" si="1"/>
        <v>0</v>
      </c>
      <c r="O11" s="9">
        <v>0.18</v>
      </c>
      <c r="P11" s="10"/>
      <c r="Q11" s="41">
        <f t="shared" si="9"/>
        <v>0</v>
      </c>
      <c r="R11" s="16">
        <f t="shared" si="2"/>
        <v>0</v>
      </c>
      <c r="S11" s="9">
        <v>0.1</v>
      </c>
      <c r="T11" s="10"/>
      <c r="U11" s="41">
        <f t="shared" si="10"/>
        <v>0</v>
      </c>
      <c r="V11" s="16">
        <f t="shared" si="3"/>
        <v>0</v>
      </c>
      <c r="W11" s="9">
        <v>0.03</v>
      </c>
      <c r="X11" s="10"/>
      <c r="Y11" s="41">
        <f t="shared" si="11"/>
        <v>0</v>
      </c>
      <c r="Z11" s="16">
        <f t="shared" si="4"/>
        <v>0</v>
      </c>
      <c r="AA11" s="9">
        <v>3.25</v>
      </c>
      <c r="AB11" s="10"/>
      <c r="AC11" s="41">
        <f t="shared" si="12"/>
        <v>0</v>
      </c>
      <c r="AD11" s="20">
        <f t="shared" si="5"/>
        <v>0</v>
      </c>
      <c r="AE11" s="31"/>
      <c r="AF11" s="31"/>
      <c r="AG11" s="31"/>
    </row>
    <row r="12" spans="1:33" ht="15" customHeight="1">
      <c r="A12" s="40" t="s">
        <v>40</v>
      </c>
      <c r="B12" s="91"/>
      <c r="C12" s="9">
        <v>44.4</v>
      </c>
      <c r="D12" s="10"/>
      <c r="E12" s="41">
        <f t="shared" si="6"/>
        <v>0</v>
      </c>
      <c r="F12" s="16">
        <f t="shared" si="0"/>
        <v>0</v>
      </c>
      <c r="G12" s="9">
        <v>6.29</v>
      </c>
      <c r="H12" s="10"/>
      <c r="I12" s="41">
        <f t="shared" si="7"/>
        <v>0</v>
      </c>
      <c r="J12" s="16">
        <f>G12*I12</f>
        <v>0</v>
      </c>
      <c r="K12" s="9">
        <v>4.3899999999999997</v>
      </c>
      <c r="L12" s="10"/>
      <c r="M12" s="41">
        <f t="shared" si="8"/>
        <v>0</v>
      </c>
      <c r="N12" s="16">
        <f t="shared" si="1"/>
        <v>0</v>
      </c>
      <c r="O12" s="9">
        <v>3.11</v>
      </c>
      <c r="P12" s="10"/>
      <c r="Q12" s="41">
        <f t="shared" si="9"/>
        <v>0</v>
      </c>
      <c r="R12" s="16">
        <f t="shared" si="2"/>
        <v>0</v>
      </c>
      <c r="S12" s="9">
        <v>1.7000000000000002</v>
      </c>
      <c r="T12" s="10"/>
      <c r="U12" s="41">
        <f t="shared" si="10"/>
        <v>0</v>
      </c>
      <c r="V12" s="16">
        <f t="shared" si="3"/>
        <v>0</v>
      </c>
      <c r="W12" s="9">
        <v>0.49</v>
      </c>
      <c r="X12" s="10"/>
      <c r="Y12" s="41">
        <f t="shared" si="11"/>
        <v>0</v>
      </c>
      <c r="Z12" s="16">
        <f t="shared" si="4"/>
        <v>0</v>
      </c>
      <c r="AA12" s="9">
        <v>54.89</v>
      </c>
      <c r="AB12" s="10"/>
      <c r="AC12" s="41">
        <f t="shared" si="12"/>
        <v>0</v>
      </c>
      <c r="AD12" s="20">
        <f t="shared" si="5"/>
        <v>0</v>
      </c>
      <c r="AE12" s="31"/>
      <c r="AF12" s="31"/>
      <c r="AG12" s="31"/>
    </row>
    <row r="13" spans="1:33">
      <c r="A13" s="40" t="s">
        <v>41</v>
      </c>
      <c r="B13" s="91"/>
      <c r="C13" s="9">
        <v>23.51</v>
      </c>
      <c r="D13" s="10"/>
      <c r="E13" s="41">
        <f t="shared" si="6"/>
        <v>0</v>
      </c>
      <c r="F13" s="16">
        <f t="shared" si="0"/>
        <v>0</v>
      </c>
      <c r="G13" s="9">
        <v>3.3200000000000003</v>
      </c>
      <c r="H13" s="10"/>
      <c r="I13" s="41">
        <f t="shared" si="7"/>
        <v>0</v>
      </c>
      <c r="J13" s="16">
        <f t="shared" ref="J13:J25" si="13">I13*G13</f>
        <v>0</v>
      </c>
      <c r="K13" s="9">
        <v>2.33</v>
      </c>
      <c r="L13" s="10"/>
      <c r="M13" s="41">
        <f t="shared" si="8"/>
        <v>0</v>
      </c>
      <c r="N13" s="16">
        <f t="shared" si="1"/>
        <v>0</v>
      </c>
      <c r="O13" s="9">
        <v>1.65</v>
      </c>
      <c r="P13" s="10"/>
      <c r="Q13" s="41">
        <f t="shared" si="9"/>
        <v>0</v>
      </c>
      <c r="R13" s="16">
        <f t="shared" si="2"/>
        <v>0</v>
      </c>
      <c r="S13" s="9">
        <v>0.89999999999999991</v>
      </c>
      <c r="T13" s="10"/>
      <c r="U13" s="41">
        <f t="shared" si="10"/>
        <v>0</v>
      </c>
      <c r="V13" s="16">
        <f t="shared" si="3"/>
        <v>0</v>
      </c>
      <c r="W13" s="9">
        <v>0.26</v>
      </c>
      <c r="X13" s="10"/>
      <c r="Y13" s="41">
        <f t="shared" si="11"/>
        <v>0</v>
      </c>
      <c r="Z13" s="16">
        <f t="shared" si="4"/>
        <v>0</v>
      </c>
      <c r="AA13" s="9">
        <v>29.07</v>
      </c>
      <c r="AB13" s="10"/>
      <c r="AC13" s="41">
        <f t="shared" si="12"/>
        <v>0</v>
      </c>
      <c r="AD13" s="20">
        <f t="shared" si="5"/>
        <v>0</v>
      </c>
      <c r="AE13" s="31"/>
      <c r="AF13" s="31"/>
      <c r="AG13" s="31"/>
    </row>
    <row r="14" spans="1:33" ht="15" customHeight="1">
      <c r="A14" s="40" t="s">
        <v>42</v>
      </c>
      <c r="B14" s="91"/>
      <c r="C14" s="9">
        <v>1.24</v>
      </c>
      <c r="D14" s="10"/>
      <c r="E14" s="41">
        <f t="shared" si="6"/>
        <v>0</v>
      </c>
      <c r="F14" s="16">
        <f t="shared" si="0"/>
        <v>0</v>
      </c>
      <c r="G14" s="9">
        <v>0.16999999999999998</v>
      </c>
      <c r="H14" s="10"/>
      <c r="I14" s="41">
        <f t="shared" si="7"/>
        <v>0</v>
      </c>
      <c r="J14" s="16">
        <f t="shared" si="13"/>
        <v>0</v>
      </c>
      <c r="K14" s="9">
        <v>0.12</v>
      </c>
      <c r="L14" s="10"/>
      <c r="M14" s="41">
        <f t="shared" si="8"/>
        <v>0</v>
      </c>
      <c r="N14" s="16">
        <f t="shared" si="1"/>
        <v>0</v>
      </c>
      <c r="O14" s="9">
        <v>0.09</v>
      </c>
      <c r="P14" s="10"/>
      <c r="Q14" s="41">
        <f t="shared" si="9"/>
        <v>0</v>
      </c>
      <c r="R14" s="16">
        <f t="shared" si="2"/>
        <v>0</v>
      </c>
      <c r="S14" s="9">
        <v>0.05</v>
      </c>
      <c r="T14" s="10"/>
      <c r="U14" s="41">
        <f t="shared" si="10"/>
        <v>0</v>
      </c>
      <c r="V14" s="16">
        <f t="shared" si="3"/>
        <v>0</v>
      </c>
      <c r="W14" s="9">
        <v>0.01</v>
      </c>
      <c r="X14" s="10"/>
      <c r="Y14" s="41">
        <f t="shared" si="11"/>
        <v>0</v>
      </c>
      <c r="Z14" s="16">
        <f t="shared" si="4"/>
        <v>0</v>
      </c>
      <c r="AA14" s="9">
        <v>1.54</v>
      </c>
      <c r="AB14" s="10"/>
      <c r="AC14" s="41">
        <f t="shared" si="12"/>
        <v>0</v>
      </c>
      <c r="AD14" s="20">
        <f t="shared" si="5"/>
        <v>0</v>
      </c>
      <c r="AE14" s="31"/>
      <c r="AF14" s="31"/>
      <c r="AG14" s="31"/>
    </row>
    <row r="15" spans="1:33" ht="15" customHeight="1">
      <c r="A15" s="40" t="s">
        <v>43</v>
      </c>
      <c r="B15" s="91"/>
      <c r="C15" s="9">
        <v>1.24</v>
      </c>
      <c r="D15" s="10"/>
      <c r="E15" s="41">
        <f t="shared" si="6"/>
        <v>0</v>
      </c>
      <c r="F15" s="16">
        <f t="shared" si="0"/>
        <v>0</v>
      </c>
      <c r="G15" s="9">
        <v>0.16999999999999998</v>
      </c>
      <c r="H15" s="10"/>
      <c r="I15" s="41">
        <f t="shared" si="7"/>
        <v>0</v>
      </c>
      <c r="J15" s="16">
        <f t="shared" si="13"/>
        <v>0</v>
      </c>
      <c r="K15" s="9">
        <v>0.12</v>
      </c>
      <c r="L15" s="10"/>
      <c r="M15" s="41">
        <f t="shared" si="8"/>
        <v>0</v>
      </c>
      <c r="N15" s="16">
        <f t="shared" si="1"/>
        <v>0</v>
      </c>
      <c r="O15" s="9">
        <v>0.09</v>
      </c>
      <c r="P15" s="10"/>
      <c r="Q15" s="41">
        <f t="shared" si="9"/>
        <v>0</v>
      </c>
      <c r="R15" s="16">
        <f t="shared" si="2"/>
        <v>0</v>
      </c>
      <c r="S15" s="9">
        <v>0.05</v>
      </c>
      <c r="T15" s="10"/>
      <c r="U15" s="41">
        <f t="shared" si="10"/>
        <v>0</v>
      </c>
      <c r="V15" s="16">
        <f t="shared" si="3"/>
        <v>0</v>
      </c>
      <c r="W15" s="9">
        <v>0.01</v>
      </c>
      <c r="X15" s="10"/>
      <c r="Y15" s="41">
        <f t="shared" si="11"/>
        <v>0</v>
      </c>
      <c r="Z15" s="16">
        <f t="shared" si="4"/>
        <v>0</v>
      </c>
      <c r="AA15" s="9">
        <v>1.54</v>
      </c>
      <c r="AB15" s="10"/>
      <c r="AC15" s="41">
        <f t="shared" si="12"/>
        <v>0</v>
      </c>
      <c r="AD15" s="20">
        <f t="shared" si="5"/>
        <v>0</v>
      </c>
      <c r="AE15" s="31"/>
      <c r="AF15" s="31"/>
      <c r="AG15" s="31"/>
    </row>
    <row r="16" spans="1:33">
      <c r="A16" s="40" t="s">
        <v>44</v>
      </c>
      <c r="B16" s="91"/>
      <c r="C16" s="9">
        <v>60.03</v>
      </c>
      <c r="D16" s="10"/>
      <c r="E16" s="41">
        <f t="shared" si="6"/>
        <v>0</v>
      </c>
      <c r="F16" s="16">
        <f t="shared" si="0"/>
        <v>0</v>
      </c>
      <c r="G16" s="9">
        <v>8.49</v>
      </c>
      <c r="H16" s="10"/>
      <c r="I16" s="41">
        <f t="shared" si="7"/>
        <v>0</v>
      </c>
      <c r="J16" s="16">
        <f t="shared" si="13"/>
        <v>0</v>
      </c>
      <c r="K16" s="9">
        <v>5.94</v>
      </c>
      <c r="L16" s="10"/>
      <c r="M16" s="41">
        <f t="shared" si="8"/>
        <v>0</v>
      </c>
      <c r="N16" s="16">
        <f t="shared" si="1"/>
        <v>0</v>
      </c>
      <c r="O16" s="9">
        <v>4.21</v>
      </c>
      <c r="P16" s="10"/>
      <c r="Q16" s="41">
        <f t="shared" si="9"/>
        <v>0</v>
      </c>
      <c r="R16" s="16">
        <f t="shared" si="2"/>
        <v>0</v>
      </c>
      <c r="S16" s="9">
        <v>2.31</v>
      </c>
      <c r="T16" s="10"/>
      <c r="U16" s="41">
        <f t="shared" si="10"/>
        <v>0</v>
      </c>
      <c r="V16" s="16">
        <f t="shared" si="3"/>
        <v>0</v>
      </c>
      <c r="W16" s="9">
        <v>0.66</v>
      </c>
      <c r="X16" s="10"/>
      <c r="Y16" s="41">
        <f t="shared" si="11"/>
        <v>0</v>
      </c>
      <c r="Z16" s="16">
        <f t="shared" si="4"/>
        <v>0</v>
      </c>
      <c r="AA16" s="9">
        <v>74.209999999999994</v>
      </c>
      <c r="AB16" s="10"/>
      <c r="AC16" s="41">
        <f t="shared" si="12"/>
        <v>0</v>
      </c>
      <c r="AD16" s="20">
        <f t="shared" si="5"/>
        <v>0</v>
      </c>
      <c r="AE16" s="31"/>
      <c r="AF16" s="31"/>
      <c r="AG16" s="31"/>
    </row>
    <row r="17" spans="1:33" ht="15" customHeight="1">
      <c r="A17" s="40" t="s">
        <v>45</v>
      </c>
      <c r="B17" s="91"/>
      <c r="C17" s="9">
        <v>10.37</v>
      </c>
      <c r="D17" s="10"/>
      <c r="E17" s="41">
        <f t="shared" si="6"/>
        <v>0</v>
      </c>
      <c r="F17" s="16">
        <f t="shared" si="0"/>
        <v>0</v>
      </c>
      <c r="G17" s="9">
        <v>1.46</v>
      </c>
      <c r="H17" s="10"/>
      <c r="I17" s="41">
        <f t="shared" si="7"/>
        <v>0</v>
      </c>
      <c r="J17" s="16">
        <f t="shared" si="13"/>
        <v>0</v>
      </c>
      <c r="K17" s="9">
        <v>1.03</v>
      </c>
      <c r="L17" s="10"/>
      <c r="M17" s="41">
        <f t="shared" si="8"/>
        <v>0</v>
      </c>
      <c r="N17" s="16">
        <f t="shared" si="1"/>
        <v>0</v>
      </c>
      <c r="O17" s="9">
        <v>0.73</v>
      </c>
      <c r="P17" s="10"/>
      <c r="Q17" s="41">
        <f t="shared" si="9"/>
        <v>0</v>
      </c>
      <c r="R17" s="16">
        <f t="shared" si="2"/>
        <v>0</v>
      </c>
      <c r="S17" s="9">
        <v>0.4</v>
      </c>
      <c r="T17" s="10"/>
      <c r="U17" s="41">
        <f t="shared" si="10"/>
        <v>0</v>
      </c>
      <c r="V17" s="16">
        <f t="shared" si="3"/>
        <v>0</v>
      </c>
      <c r="W17" s="9">
        <v>0.11</v>
      </c>
      <c r="X17" s="10"/>
      <c r="Y17" s="41">
        <f t="shared" si="11"/>
        <v>0</v>
      </c>
      <c r="Z17" s="16">
        <f t="shared" si="4"/>
        <v>0</v>
      </c>
      <c r="AA17" s="9">
        <v>12.83</v>
      </c>
      <c r="AB17" s="10"/>
      <c r="AC17" s="41">
        <f t="shared" si="12"/>
        <v>0</v>
      </c>
      <c r="AD17" s="20">
        <f t="shared" si="5"/>
        <v>0</v>
      </c>
      <c r="AE17" s="31"/>
      <c r="AF17" s="31"/>
      <c r="AG17" s="31"/>
    </row>
    <row r="18" spans="1:33">
      <c r="A18" s="40" t="s">
        <v>46</v>
      </c>
      <c r="B18" s="91"/>
      <c r="C18" s="9">
        <v>78.290000000000006</v>
      </c>
      <c r="D18" s="10"/>
      <c r="E18" s="41">
        <f t="shared" si="6"/>
        <v>0</v>
      </c>
      <c r="F18" s="16">
        <f t="shared" si="0"/>
        <v>0</v>
      </c>
      <c r="G18" s="9">
        <v>11.08</v>
      </c>
      <c r="H18" s="10"/>
      <c r="I18" s="41">
        <f t="shared" si="7"/>
        <v>0</v>
      </c>
      <c r="J18" s="16">
        <f t="shared" si="13"/>
        <v>0</v>
      </c>
      <c r="K18" s="9">
        <v>7.74</v>
      </c>
      <c r="L18" s="10"/>
      <c r="M18" s="41">
        <f t="shared" si="8"/>
        <v>0</v>
      </c>
      <c r="N18" s="16">
        <f t="shared" si="1"/>
        <v>0</v>
      </c>
      <c r="O18" s="9">
        <v>5.48</v>
      </c>
      <c r="P18" s="10"/>
      <c r="Q18" s="41">
        <f t="shared" si="9"/>
        <v>0</v>
      </c>
      <c r="R18" s="16">
        <f t="shared" si="2"/>
        <v>0</v>
      </c>
      <c r="S18" s="9">
        <v>3.01</v>
      </c>
      <c r="T18" s="10"/>
      <c r="U18" s="41">
        <f t="shared" si="10"/>
        <v>0</v>
      </c>
      <c r="V18" s="16">
        <f t="shared" si="3"/>
        <v>0</v>
      </c>
      <c r="W18" s="9">
        <v>0.86</v>
      </c>
      <c r="X18" s="10"/>
      <c r="Y18" s="41">
        <f t="shared" si="11"/>
        <v>0</v>
      </c>
      <c r="Z18" s="16">
        <f t="shared" si="4"/>
        <v>0</v>
      </c>
      <c r="AA18" s="9">
        <v>96.79</v>
      </c>
      <c r="AB18" s="10"/>
      <c r="AC18" s="41">
        <f t="shared" si="12"/>
        <v>0</v>
      </c>
      <c r="AD18" s="20">
        <f t="shared" si="5"/>
        <v>0</v>
      </c>
      <c r="AE18" s="31"/>
      <c r="AF18" s="31"/>
      <c r="AG18" s="31"/>
    </row>
    <row r="19" spans="1:33" ht="15" customHeight="1">
      <c r="A19" s="40" t="s">
        <v>47</v>
      </c>
      <c r="B19" s="91"/>
      <c r="C19" s="9">
        <v>10.37</v>
      </c>
      <c r="D19" s="10"/>
      <c r="E19" s="41">
        <f t="shared" si="6"/>
        <v>0</v>
      </c>
      <c r="F19" s="16">
        <f t="shared" si="0"/>
        <v>0</v>
      </c>
      <c r="G19" s="9">
        <v>1.46</v>
      </c>
      <c r="H19" s="10"/>
      <c r="I19" s="41">
        <f t="shared" si="7"/>
        <v>0</v>
      </c>
      <c r="J19" s="16">
        <f t="shared" si="13"/>
        <v>0</v>
      </c>
      <c r="K19" s="9">
        <v>1.03</v>
      </c>
      <c r="L19" s="10"/>
      <c r="M19" s="41">
        <f t="shared" si="8"/>
        <v>0</v>
      </c>
      <c r="N19" s="16">
        <f t="shared" si="1"/>
        <v>0</v>
      </c>
      <c r="O19" s="9">
        <v>0.73</v>
      </c>
      <c r="P19" s="10"/>
      <c r="Q19" s="41">
        <f t="shared" si="9"/>
        <v>0</v>
      </c>
      <c r="R19" s="16">
        <f t="shared" si="2"/>
        <v>0</v>
      </c>
      <c r="S19" s="9">
        <v>0.4</v>
      </c>
      <c r="T19" s="10"/>
      <c r="U19" s="41">
        <f t="shared" si="10"/>
        <v>0</v>
      </c>
      <c r="V19" s="16">
        <f t="shared" si="3"/>
        <v>0</v>
      </c>
      <c r="W19" s="9">
        <v>0.11</v>
      </c>
      <c r="X19" s="10"/>
      <c r="Y19" s="41">
        <f t="shared" si="11"/>
        <v>0</v>
      </c>
      <c r="Z19" s="16">
        <f t="shared" si="4"/>
        <v>0</v>
      </c>
      <c r="AA19" s="9">
        <v>12.83</v>
      </c>
      <c r="AB19" s="10"/>
      <c r="AC19" s="41">
        <f t="shared" si="12"/>
        <v>0</v>
      </c>
      <c r="AD19" s="20">
        <f t="shared" si="5"/>
        <v>0</v>
      </c>
      <c r="AE19" s="31"/>
      <c r="AF19" s="31"/>
      <c r="AG19" s="31"/>
    </row>
    <row r="20" spans="1:33">
      <c r="A20" s="40" t="s">
        <v>48</v>
      </c>
      <c r="B20" s="91"/>
      <c r="C20" s="9">
        <v>1.24</v>
      </c>
      <c r="D20" s="10"/>
      <c r="E20" s="41">
        <f t="shared" si="6"/>
        <v>0</v>
      </c>
      <c r="F20" s="16">
        <f t="shared" si="0"/>
        <v>0</v>
      </c>
      <c r="G20" s="9">
        <v>0.16999999999999998</v>
      </c>
      <c r="H20" s="10"/>
      <c r="I20" s="41">
        <f t="shared" si="7"/>
        <v>0</v>
      </c>
      <c r="J20" s="16">
        <f t="shared" si="13"/>
        <v>0</v>
      </c>
      <c r="K20" s="9">
        <v>0.12</v>
      </c>
      <c r="L20" s="10"/>
      <c r="M20" s="41">
        <f t="shared" si="8"/>
        <v>0</v>
      </c>
      <c r="N20" s="16">
        <f t="shared" si="1"/>
        <v>0</v>
      </c>
      <c r="O20" s="9">
        <v>0.09</v>
      </c>
      <c r="P20" s="10"/>
      <c r="Q20" s="41">
        <f t="shared" si="9"/>
        <v>0</v>
      </c>
      <c r="R20" s="16">
        <f t="shared" si="2"/>
        <v>0</v>
      </c>
      <c r="S20" s="9">
        <v>0.05</v>
      </c>
      <c r="T20" s="10"/>
      <c r="U20" s="41">
        <f t="shared" si="10"/>
        <v>0</v>
      </c>
      <c r="V20" s="16">
        <f t="shared" si="3"/>
        <v>0</v>
      </c>
      <c r="W20" s="9">
        <v>0.01</v>
      </c>
      <c r="X20" s="10"/>
      <c r="Y20" s="41">
        <f t="shared" si="11"/>
        <v>0</v>
      </c>
      <c r="Z20" s="16">
        <f t="shared" si="4"/>
        <v>0</v>
      </c>
      <c r="AA20" s="9">
        <v>1.54</v>
      </c>
      <c r="AB20" s="10"/>
      <c r="AC20" s="41">
        <f t="shared" si="12"/>
        <v>0</v>
      </c>
      <c r="AD20" s="20">
        <f t="shared" si="5"/>
        <v>0</v>
      </c>
      <c r="AE20" s="31"/>
      <c r="AF20" s="31"/>
      <c r="AG20" s="31"/>
    </row>
    <row r="21" spans="1:33" ht="15" customHeight="1">
      <c r="A21" s="40" t="s">
        <v>49</v>
      </c>
      <c r="B21" s="91"/>
      <c r="C21" s="9">
        <v>1.24</v>
      </c>
      <c r="D21" s="10"/>
      <c r="E21" s="41">
        <f t="shared" si="6"/>
        <v>0</v>
      </c>
      <c r="F21" s="16">
        <f t="shared" si="0"/>
        <v>0</v>
      </c>
      <c r="G21" s="9">
        <v>0.16999999999999998</v>
      </c>
      <c r="H21" s="10"/>
      <c r="I21" s="41">
        <f t="shared" si="7"/>
        <v>0</v>
      </c>
      <c r="J21" s="16">
        <f t="shared" si="13"/>
        <v>0</v>
      </c>
      <c r="K21" s="9">
        <v>0.12</v>
      </c>
      <c r="L21" s="10"/>
      <c r="M21" s="41">
        <f t="shared" si="8"/>
        <v>0</v>
      </c>
      <c r="N21" s="16">
        <f t="shared" si="1"/>
        <v>0</v>
      </c>
      <c r="O21" s="9">
        <v>0.09</v>
      </c>
      <c r="P21" s="10"/>
      <c r="Q21" s="41">
        <f t="shared" si="9"/>
        <v>0</v>
      </c>
      <c r="R21" s="16">
        <f t="shared" si="2"/>
        <v>0</v>
      </c>
      <c r="S21" s="9">
        <v>0.05</v>
      </c>
      <c r="T21" s="10"/>
      <c r="U21" s="41">
        <f t="shared" si="10"/>
        <v>0</v>
      </c>
      <c r="V21" s="16">
        <f t="shared" si="3"/>
        <v>0</v>
      </c>
      <c r="W21" s="9">
        <v>0.01</v>
      </c>
      <c r="X21" s="10"/>
      <c r="Y21" s="41">
        <f t="shared" si="11"/>
        <v>0</v>
      </c>
      <c r="Z21" s="16">
        <f t="shared" si="4"/>
        <v>0</v>
      </c>
      <c r="AA21" s="9">
        <v>1.54</v>
      </c>
      <c r="AB21" s="10"/>
      <c r="AC21" s="41">
        <f t="shared" si="12"/>
        <v>0</v>
      </c>
      <c r="AD21" s="20">
        <f t="shared" si="5"/>
        <v>0</v>
      </c>
      <c r="AE21" s="31"/>
      <c r="AF21" s="31"/>
      <c r="AG21" s="31"/>
    </row>
    <row r="22" spans="1:33" ht="15" customHeight="1">
      <c r="A22" s="40" t="s">
        <v>50</v>
      </c>
      <c r="B22" s="91"/>
      <c r="C22" s="9">
        <v>2.63</v>
      </c>
      <c r="D22" s="10"/>
      <c r="E22" s="41">
        <f t="shared" si="6"/>
        <v>0</v>
      </c>
      <c r="F22" s="16">
        <f t="shared" si="0"/>
        <v>0</v>
      </c>
      <c r="G22" s="9">
        <v>0.37</v>
      </c>
      <c r="H22" s="10"/>
      <c r="I22" s="41">
        <f t="shared" si="7"/>
        <v>0</v>
      </c>
      <c r="J22" s="16">
        <f t="shared" si="13"/>
        <v>0</v>
      </c>
      <c r="K22" s="9">
        <v>0.26</v>
      </c>
      <c r="L22" s="10"/>
      <c r="M22" s="41">
        <f t="shared" si="8"/>
        <v>0</v>
      </c>
      <c r="N22" s="16">
        <f t="shared" si="1"/>
        <v>0</v>
      </c>
      <c r="O22" s="9">
        <v>0.18</v>
      </c>
      <c r="P22" s="10"/>
      <c r="Q22" s="41">
        <f t="shared" si="9"/>
        <v>0</v>
      </c>
      <c r="R22" s="16">
        <f t="shared" si="2"/>
        <v>0</v>
      </c>
      <c r="S22" s="9">
        <v>0.1</v>
      </c>
      <c r="T22" s="10"/>
      <c r="U22" s="41">
        <f t="shared" si="10"/>
        <v>0</v>
      </c>
      <c r="V22" s="16">
        <f t="shared" si="3"/>
        <v>0</v>
      </c>
      <c r="W22" s="9">
        <v>0.03</v>
      </c>
      <c r="X22" s="10"/>
      <c r="Y22" s="41">
        <f t="shared" si="11"/>
        <v>0</v>
      </c>
      <c r="Z22" s="16">
        <f t="shared" si="4"/>
        <v>0</v>
      </c>
      <c r="AA22" s="9">
        <v>3.25</v>
      </c>
      <c r="AB22" s="10"/>
      <c r="AC22" s="41">
        <f t="shared" si="12"/>
        <v>0</v>
      </c>
      <c r="AD22" s="20">
        <f t="shared" si="5"/>
        <v>0</v>
      </c>
      <c r="AE22" s="31"/>
      <c r="AF22" s="31"/>
      <c r="AG22" s="31"/>
    </row>
    <row r="23" spans="1:33" ht="15" customHeight="1">
      <c r="A23" s="40" t="s">
        <v>51</v>
      </c>
      <c r="B23" s="91"/>
      <c r="C23" s="9">
        <v>10.37</v>
      </c>
      <c r="D23" s="10"/>
      <c r="E23" s="41">
        <f t="shared" si="6"/>
        <v>0</v>
      </c>
      <c r="F23" s="16">
        <f t="shared" si="0"/>
        <v>0</v>
      </c>
      <c r="G23" s="9">
        <v>1.46</v>
      </c>
      <c r="H23" s="10"/>
      <c r="I23" s="41">
        <f t="shared" si="7"/>
        <v>0</v>
      </c>
      <c r="J23" s="16">
        <f t="shared" si="13"/>
        <v>0</v>
      </c>
      <c r="K23" s="9">
        <v>1.03</v>
      </c>
      <c r="L23" s="10"/>
      <c r="M23" s="41">
        <f t="shared" si="8"/>
        <v>0</v>
      </c>
      <c r="N23" s="16">
        <f t="shared" si="1"/>
        <v>0</v>
      </c>
      <c r="O23" s="9">
        <v>0.73</v>
      </c>
      <c r="P23" s="10"/>
      <c r="Q23" s="41">
        <f t="shared" si="9"/>
        <v>0</v>
      </c>
      <c r="R23" s="16">
        <f t="shared" si="2"/>
        <v>0</v>
      </c>
      <c r="S23" s="9">
        <v>0.4</v>
      </c>
      <c r="T23" s="10"/>
      <c r="U23" s="41">
        <f t="shared" si="10"/>
        <v>0</v>
      </c>
      <c r="V23" s="16">
        <f t="shared" si="3"/>
        <v>0</v>
      </c>
      <c r="W23" s="9">
        <v>0.11</v>
      </c>
      <c r="X23" s="10"/>
      <c r="Y23" s="41">
        <f t="shared" si="11"/>
        <v>0</v>
      </c>
      <c r="Z23" s="16">
        <f t="shared" si="4"/>
        <v>0</v>
      </c>
      <c r="AA23" s="9">
        <v>12.83</v>
      </c>
      <c r="AB23" s="10"/>
      <c r="AC23" s="41">
        <f t="shared" si="12"/>
        <v>0</v>
      </c>
      <c r="AD23" s="20">
        <f t="shared" si="5"/>
        <v>0</v>
      </c>
      <c r="AE23" s="31"/>
      <c r="AF23" s="31"/>
      <c r="AG23" s="31"/>
    </row>
    <row r="24" spans="1:33" ht="15" customHeight="1">
      <c r="A24" s="42" t="s">
        <v>52</v>
      </c>
      <c r="B24" s="91"/>
      <c r="C24" s="9">
        <v>3.87</v>
      </c>
      <c r="D24" s="10"/>
      <c r="E24" s="41">
        <f t="shared" si="6"/>
        <v>0</v>
      </c>
      <c r="F24" s="16">
        <f t="shared" si="0"/>
        <v>0</v>
      </c>
      <c r="G24" s="9">
        <v>0.55000000000000004</v>
      </c>
      <c r="H24" s="10"/>
      <c r="I24" s="41">
        <f t="shared" si="7"/>
        <v>0</v>
      </c>
      <c r="J24" s="16">
        <f t="shared" si="13"/>
        <v>0</v>
      </c>
      <c r="K24" s="9">
        <v>0.38</v>
      </c>
      <c r="L24" s="10"/>
      <c r="M24" s="41">
        <f t="shared" si="8"/>
        <v>0</v>
      </c>
      <c r="N24" s="16">
        <f t="shared" si="1"/>
        <v>0</v>
      </c>
      <c r="O24" s="9">
        <v>0.27</v>
      </c>
      <c r="P24" s="10"/>
      <c r="Q24" s="41">
        <f t="shared" si="9"/>
        <v>0</v>
      </c>
      <c r="R24" s="16">
        <f t="shared" si="2"/>
        <v>0</v>
      </c>
      <c r="S24" s="9">
        <v>0.15000000000000002</v>
      </c>
      <c r="T24" s="10"/>
      <c r="U24" s="41">
        <f t="shared" si="10"/>
        <v>0</v>
      </c>
      <c r="V24" s="16">
        <f t="shared" si="3"/>
        <v>0</v>
      </c>
      <c r="W24" s="9">
        <v>0.04</v>
      </c>
      <c r="X24" s="10"/>
      <c r="Y24" s="41">
        <f t="shared" si="11"/>
        <v>0</v>
      </c>
      <c r="Z24" s="16">
        <f t="shared" si="4"/>
        <v>0</v>
      </c>
      <c r="AA24" s="9">
        <v>4.78</v>
      </c>
      <c r="AB24" s="10"/>
      <c r="AC24" s="41">
        <f t="shared" si="12"/>
        <v>0</v>
      </c>
      <c r="AD24" s="20">
        <f t="shared" si="5"/>
        <v>0</v>
      </c>
      <c r="AE24" s="31"/>
      <c r="AF24" s="31"/>
      <c r="AG24" s="31"/>
    </row>
    <row r="25" spans="1:33" ht="15" customHeight="1">
      <c r="A25" s="40" t="s">
        <v>53</v>
      </c>
      <c r="B25" s="91"/>
      <c r="C25" s="9">
        <v>7.88</v>
      </c>
      <c r="D25" s="10"/>
      <c r="E25" s="41">
        <f t="shared" si="6"/>
        <v>0</v>
      </c>
      <c r="F25" s="16">
        <f t="shared" si="0"/>
        <v>0</v>
      </c>
      <c r="G25" s="9">
        <v>1.1200000000000001</v>
      </c>
      <c r="H25" s="10"/>
      <c r="I25" s="41">
        <f t="shared" si="7"/>
        <v>0</v>
      </c>
      <c r="J25" s="16">
        <f t="shared" si="13"/>
        <v>0</v>
      </c>
      <c r="K25" s="9">
        <v>0.78</v>
      </c>
      <c r="L25" s="10"/>
      <c r="M25" s="41">
        <f t="shared" si="8"/>
        <v>0</v>
      </c>
      <c r="N25" s="16">
        <f t="shared" si="1"/>
        <v>0</v>
      </c>
      <c r="O25" s="9">
        <v>0.55000000000000004</v>
      </c>
      <c r="P25" s="10"/>
      <c r="Q25" s="41">
        <f t="shared" si="9"/>
        <v>0</v>
      </c>
      <c r="R25" s="16">
        <f t="shared" si="2"/>
        <v>0</v>
      </c>
      <c r="S25" s="9">
        <v>0.30000000000000004</v>
      </c>
      <c r="T25" s="10"/>
      <c r="U25" s="41">
        <f t="shared" si="10"/>
        <v>0</v>
      </c>
      <c r="V25" s="16">
        <f t="shared" si="3"/>
        <v>0</v>
      </c>
      <c r="W25" s="9">
        <v>0.09</v>
      </c>
      <c r="X25" s="10"/>
      <c r="Y25" s="41">
        <f t="shared" si="11"/>
        <v>0</v>
      </c>
      <c r="Z25" s="16">
        <f t="shared" si="4"/>
        <v>0</v>
      </c>
      <c r="AA25" s="9">
        <v>9.75</v>
      </c>
      <c r="AB25" s="10"/>
      <c r="AC25" s="41">
        <f t="shared" si="12"/>
        <v>0</v>
      </c>
      <c r="AD25" s="20">
        <f t="shared" si="5"/>
        <v>0</v>
      </c>
      <c r="AE25" s="31"/>
      <c r="AF25" s="31"/>
      <c r="AG25" s="31"/>
    </row>
    <row r="26" spans="1:33">
      <c r="A26" s="40" t="s">
        <v>54</v>
      </c>
      <c r="B26" s="91"/>
      <c r="C26" s="9">
        <v>1.24</v>
      </c>
      <c r="D26" s="10"/>
      <c r="E26" s="41">
        <f t="shared" si="6"/>
        <v>0</v>
      </c>
      <c r="F26" s="16">
        <f t="shared" si="0"/>
        <v>0</v>
      </c>
      <c r="G26" s="9">
        <v>0.16999999999999998</v>
      </c>
      <c r="H26" s="10"/>
      <c r="I26" s="41">
        <f t="shared" si="7"/>
        <v>0</v>
      </c>
      <c r="J26" s="16">
        <f>G26*I26</f>
        <v>0</v>
      </c>
      <c r="K26" s="9">
        <v>0.12</v>
      </c>
      <c r="L26" s="10"/>
      <c r="M26" s="41">
        <f t="shared" si="8"/>
        <v>0</v>
      </c>
      <c r="N26" s="16">
        <f t="shared" si="1"/>
        <v>0</v>
      </c>
      <c r="O26" s="9">
        <v>0.09</v>
      </c>
      <c r="P26" s="10"/>
      <c r="Q26" s="41">
        <f t="shared" si="9"/>
        <v>0</v>
      </c>
      <c r="R26" s="16">
        <f t="shared" si="2"/>
        <v>0</v>
      </c>
      <c r="S26" s="9">
        <v>0.05</v>
      </c>
      <c r="T26" s="10"/>
      <c r="U26" s="41">
        <f t="shared" si="10"/>
        <v>0</v>
      </c>
      <c r="V26" s="16">
        <f t="shared" si="3"/>
        <v>0</v>
      </c>
      <c r="W26" s="9">
        <v>0.01</v>
      </c>
      <c r="X26" s="10"/>
      <c r="Y26" s="41">
        <f t="shared" si="11"/>
        <v>0</v>
      </c>
      <c r="Z26" s="16">
        <f t="shared" si="4"/>
        <v>0</v>
      </c>
      <c r="AA26" s="9">
        <v>1.54</v>
      </c>
      <c r="AB26" s="10"/>
      <c r="AC26" s="41">
        <f t="shared" si="12"/>
        <v>0</v>
      </c>
      <c r="AD26" s="20">
        <f t="shared" si="5"/>
        <v>0</v>
      </c>
      <c r="AE26" s="31"/>
      <c r="AF26" s="31"/>
      <c r="AG26" s="31"/>
    </row>
    <row r="27" spans="1:33">
      <c r="A27" s="40" t="s">
        <v>55</v>
      </c>
      <c r="B27" s="91"/>
      <c r="C27" s="9">
        <v>1.24</v>
      </c>
      <c r="D27" s="10"/>
      <c r="E27" s="41">
        <f t="shared" si="6"/>
        <v>0</v>
      </c>
      <c r="F27" s="16">
        <f t="shared" si="0"/>
        <v>0</v>
      </c>
      <c r="G27" s="9">
        <v>0.16999999999999998</v>
      </c>
      <c r="H27" s="10"/>
      <c r="I27" s="41">
        <f t="shared" si="7"/>
        <v>0</v>
      </c>
      <c r="J27" s="16">
        <f>I27*G27</f>
        <v>0</v>
      </c>
      <c r="K27" s="9">
        <v>0.12</v>
      </c>
      <c r="L27" s="10"/>
      <c r="M27" s="41">
        <f t="shared" si="8"/>
        <v>0</v>
      </c>
      <c r="N27" s="16">
        <f t="shared" si="1"/>
        <v>0</v>
      </c>
      <c r="O27" s="9">
        <v>0.09</v>
      </c>
      <c r="P27" s="10"/>
      <c r="Q27" s="41">
        <f t="shared" si="9"/>
        <v>0</v>
      </c>
      <c r="R27" s="16">
        <f t="shared" si="2"/>
        <v>0</v>
      </c>
      <c r="S27" s="9">
        <v>0.05</v>
      </c>
      <c r="T27" s="10"/>
      <c r="U27" s="41">
        <f t="shared" si="10"/>
        <v>0</v>
      </c>
      <c r="V27" s="16">
        <f t="shared" si="3"/>
        <v>0</v>
      </c>
      <c r="W27" s="9">
        <v>0.01</v>
      </c>
      <c r="X27" s="10"/>
      <c r="Y27" s="41">
        <f t="shared" si="11"/>
        <v>0</v>
      </c>
      <c r="Z27" s="16">
        <f t="shared" si="4"/>
        <v>0</v>
      </c>
      <c r="AA27" s="9">
        <v>1.54</v>
      </c>
      <c r="AB27" s="10"/>
      <c r="AC27" s="41">
        <f t="shared" si="12"/>
        <v>0</v>
      </c>
      <c r="AD27" s="20">
        <f t="shared" si="5"/>
        <v>0</v>
      </c>
      <c r="AE27" s="31"/>
      <c r="AF27" s="31"/>
      <c r="AG27" s="31"/>
    </row>
    <row r="28" spans="1:33">
      <c r="A28" s="40" t="s">
        <v>56</v>
      </c>
      <c r="B28" s="91"/>
      <c r="C28" s="9">
        <v>1.24</v>
      </c>
      <c r="D28" s="10"/>
      <c r="E28" s="41">
        <f t="shared" si="6"/>
        <v>0</v>
      </c>
      <c r="F28" s="16">
        <f t="shared" si="0"/>
        <v>0</v>
      </c>
      <c r="G28" s="9">
        <v>0.16999999999999998</v>
      </c>
      <c r="H28" s="10"/>
      <c r="I28" s="41">
        <f t="shared" si="7"/>
        <v>0</v>
      </c>
      <c r="J28" s="16">
        <f>I28*G28</f>
        <v>0</v>
      </c>
      <c r="K28" s="9">
        <v>0.12</v>
      </c>
      <c r="L28" s="10"/>
      <c r="M28" s="41">
        <f t="shared" si="8"/>
        <v>0</v>
      </c>
      <c r="N28" s="16">
        <f t="shared" si="1"/>
        <v>0</v>
      </c>
      <c r="O28" s="9">
        <v>0.09</v>
      </c>
      <c r="P28" s="10"/>
      <c r="Q28" s="41">
        <f t="shared" si="9"/>
        <v>0</v>
      </c>
      <c r="R28" s="16">
        <f t="shared" si="2"/>
        <v>0</v>
      </c>
      <c r="S28" s="9">
        <v>0.05</v>
      </c>
      <c r="T28" s="10"/>
      <c r="U28" s="41">
        <f t="shared" si="10"/>
        <v>0</v>
      </c>
      <c r="V28" s="16">
        <f t="shared" si="3"/>
        <v>0</v>
      </c>
      <c r="W28" s="9">
        <v>0.01</v>
      </c>
      <c r="X28" s="10"/>
      <c r="Y28" s="41">
        <f t="shared" si="11"/>
        <v>0</v>
      </c>
      <c r="Z28" s="16">
        <f t="shared" si="4"/>
        <v>0</v>
      </c>
      <c r="AA28" s="9">
        <v>1.54</v>
      </c>
      <c r="AB28" s="10"/>
      <c r="AC28" s="41">
        <f t="shared" si="12"/>
        <v>0</v>
      </c>
      <c r="AD28" s="20">
        <f t="shared" si="5"/>
        <v>0</v>
      </c>
      <c r="AE28" s="31"/>
      <c r="AF28" s="31"/>
      <c r="AG28" s="31"/>
    </row>
    <row r="29" spans="1:33">
      <c r="A29" s="40" t="s">
        <v>57</v>
      </c>
      <c r="B29" s="91"/>
      <c r="C29" s="9">
        <v>1.24</v>
      </c>
      <c r="D29" s="10"/>
      <c r="E29" s="41">
        <f t="shared" si="6"/>
        <v>0</v>
      </c>
      <c r="F29" s="16">
        <f t="shared" si="0"/>
        <v>0</v>
      </c>
      <c r="G29" s="9">
        <v>0.16999999999999998</v>
      </c>
      <c r="H29" s="10"/>
      <c r="I29" s="41">
        <f t="shared" si="7"/>
        <v>0</v>
      </c>
      <c r="J29" s="16">
        <f>I29*G29</f>
        <v>0</v>
      </c>
      <c r="K29" s="9">
        <v>0.12</v>
      </c>
      <c r="L29" s="10"/>
      <c r="M29" s="41">
        <f t="shared" si="8"/>
        <v>0</v>
      </c>
      <c r="N29" s="16">
        <f t="shared" si="1"/>
        <v>0</v>
      </c>
      <c r="O29" s="9">
        <v>0.09</v>
      </c>
      <c r="P29" s="10"/>
      <c r="Q29" s="41">
        <f t="shared" si="9"/>
        <v>0</v>
      </c>
      <c r="R29" s="16">
        <f t="shared" si="2"/>
        <v>0</v>
      </c>
      <c r="S29" s="9">
        <v>0.05</v>
      </c>
      <c r="T29" s="10"/>
      <c r="U29" s="41">
        <f t="shared" si="10"/>
        <v>0</v>
      </c>
      <c r="V29" s="16">
        <f t="shared" si="3"/>
        <v>0</v>
      </c>
      <c r="W29" s="9">
        <v>0.01</v>
      </c>
      <c r="X29" s="10"/>
      <c r="Y29" s="41">
        <f t="shared" si="11"/>
        <v>0</v>
      </c>
      <c r="Z29" s="16">
        <f t="shared" si="4"/>
        <v>0</v>
      </c>
      <c r="AA29" s="9">
        <v>1.54</v>
      </c>
      <c r="AB29" s="10"/>
      <c r="AC29" s="41">
        <f t="shared" si="12"/>
        <v>0</v>
      </c>
      <c r="AD29" s="20">
        <f t="shared" si="5"/>
        <v>0</v>
      </c>
      <c r="AE29" s="31"/>
      <c r="AF29" s="31"/>
      <c r="AG29" s="31"/>
    </row>
    <row r="30" spans="1:33">
      <c r="A30" s="40" t="s">
        <v>58</v>
      </c>
      <c r="B30" s="91"/>
      <c r="C30" s="9">
        <v>7.88</v>
      </c>
      <c r="D30" s="10"/>
      <c r="E30" s="41">
        <f t="shared" si="6"/>
        <v>0</v>
      </c>
      <c r="F30" s="16">
        <f t="shared" si="0"/>
        <v>0</v>
      </c>
      <c r="G30" s="9">
        <v>1.1200000000000001</v>
      </c>
      <c r="H30" s="10"/>
      <c r="I30" s="41">
        <f t="shared" si="7"/>
        <v>0</v>
      </c>
      <c r="J30" s="16">
        <f>I30*G30</f>
        <v>0</v>
      </c>
      <c r="K30" s="9">
        <v>0.78</v>
      </c>
      <c r="L30" s="10"/>
      <c r="M30" s="41">
        <f t="shared" si="8"/>
        <v>0</v>
      </c>
      <c r="N30" s="16">
        <f t="shared" si="1"/>
        <v>0</v>
      </c>
      <c r="O30" s="9">
        <v>0.55000000000000004</v>
      </c>
      <c r="P30" s="10"/>
      <c r="Q30" s="41">
        <f t="shared" si="9"/>
        <v>0</v>
      </c>
      <c r="R30" s="16">
        <f t="shared" si="2"/>
        <v>0</v>
      </c>
      <c r="S30" s="9">
        <v>0.30000000000000004</v>
      </c>
      <c r="T30" s="10"/>
      <c r="U30" s="41">
        <f t="shared" si="10"/>
        <v>0</v>
      </c>
      <c r="V30" s="16">
        <f t="shared" si="3"/>
        <v>0</v>
      </c>
      <c r="W30" s="9">
        <v>0.09</v>
      </c>
      <c r="X30" s="10"/>
      <c r="Y30" s="41">
        <f t="shared" si="11"/>
        <v>0</v>
      </c>
      <c r="Z30" s="16">
        <f t="shared" si="4"/>
        <v>0</v>
      </c>
      <c r="AA30" s="9">
        <v>9.75</v>
      </c>
      <c r="AB30" s="10"/>
      <c r="AC30" s="41">
        <f t="shared" si="12"/>
        <v>0</v>
      </c>
      <c r="AD30" s="20">
        <f t="shared" si="5"/>
        <v>0</v>
      </c>
      <c r="AE30" s="31"/>
      <c r="AF30" s="31"/>
      <c r="AG30" s="31"/>
    </row>
    <row r="31" spans="1:33">
      <c r="A31" s="40" t="s">
        <v>59</v>
      </c>
      <c r="B31" s="91"/>
      <c r="C31" s="9">
        <v>110.93</v>
      </c>
      <c r="D31" s="10"/>
      <c r="E31" s="41">
        <f t="shared" si="6"/>
        <v>0</v>
      </c>
      <c r="F31" s="16">
        <f t="shared" si="0"/>
        <v>0</v>
      </c>
      <c r="G31" s="9">
        <v>15.700000000000001</v>
      </c>
      <c r="H31" s="10"/>
      <c r="I31" s="41">
        <f t="shared" si="7"/>
        <v>0</v>
      </c>
      <c r="J31" s="16">
        <f>G31*I31</f>
        <v>0</v>
      </c>
      <c r="K31" s="9">
        <v>10.97</v>
      </c>
      <c r="L31" s="10"/>
      <c r="M31" s="41">
        <f t="shared" si="8"/>
        <v>0</v>
      </c>
      <c r="N31" s="16">
        <f t="shared" si="1"/>
        <v>0</v>
      </c>
      <c r="O31" s="9">
        <v>7.77</v>
      </c>
      <c r="P31" s="10"/>
      <c r="Q31" s="41">
        <f t="shared" si="9"/>
        <v>0</v>
      </c>
      <c r="R31" s="16">
        <f t="shared" si="2"/>
        <v>0</v>
      </c>
      <c r="S31" s="9">
        <v>4.2699999999999996</v>
      </c>
      <c r="T31" s="10"/>
      <c r="U31" s="41">
        <f t="shared" si="10"/>
        <v>0</v>
      </c>
      <c r="V31" s="16">
        <f t="shared" si="3"/>
        <v>0</v>
      </c>
      <c r="W31" s="9">
        <v>1.22</v>
      </c>
      <c r="X31" s="10"/>
      <c r="Y31" s="41">
        <f t="shared" si="11"/>
        <v>0</v>
      </c>
      <c r="Z31" s="16">
        <f t="shared" si="4"/>
        <v>0</v>
      </c>
      <c r="AA31" s="9">
        <v>137.15</v>
      </c>
      <c r="AB31" s="10"/>
      <c r="AC31" s="41">
        <f t="shared" si="12"/>
        <v>0</v>
      </c>
      <c r="AD31" s="20">
        <f t="shared" si="5"/>
        <v>0</v>
      </c>
      <c r="AE31" s="31"/>
      <c r="AF31" s="31"/>
      <c r="AG31" s="31"/>
    </row>
    <row r="32" spans="1:33">
      <c r="A32" s="40" t="s">
        <v>60</v>
      </c>
      <c r="B32" s="91"/>
      <c r="C32" s="9">
        <v>1.24</v>
      </c>
      <c r="D32" s="10"/>
      <c r="E32" s="41">
        <f t="shared" si="6"/>
        <v>0</v>
      </c>
      <c r="F32" s="16">
        <f t="shared" si="0"/>
        <v>0</v>
      </c>
      <c r="G32" s="9">
        <v>0.16999999999999998</v>
      </c>
      <c r="H32" s="10"/>
      <c r="I32" s="41">
        <f t="shared" si="7"/>
        <v>0</v>
      </c>
      <c r="J32" s="16">
        <f>G32*I32</f>
        <v>0</v>
      </c>
      <c r="K32" s="9">
        <v>0.12</v>
      </c>
      <c r="L32" s="10"/>
      <c r="M32" s="41">
        <f t="shared" si="8"/>
        <v>0</v>
      </c>
      <c r="N32" s="16">
        <f t="shared" si="1"/>
        <v>0</v>
      </c>
      <c r="O32" s="9">
        <v>0.09</v>
      </c>
      <c r="P32" s="10"/>
      <c r="Q32" s="41">
        <f t="shared" si="9"/>
        <v>0</v>
      </c>
      <c r="R32" s="16">
        <f t="shared" si="2"/>
        <v>0</v>
      </c>
      <c r="S32" s="9">
        <v>0.05</v>
      </c>
      <c r="T32" s="10"/>
      <c r="U32" s="41">
        <f t="shared" si="10"/>
        <v>0</v>
      </c>
      <c r="V32" s="16">
        <f t="shared" si="3"/>
        <v>0</v>
      </c>
      <c r="W32" s="9">
        <v>0.01</v>
      </c>
      <c r="X32" s="10"/>
      <c r="Y32" s="41">
        <f t="shared" si="11"/>
        <v>0</v>
      </c>
      <c r="Z32" s="16">
        <f t="shared" si="4"/>
        <v>0</v>
      </c>
      <c r="AA32" s="9">
        <v>1.54</v>
      </c>
      <c r="AB32" s="10"/>
      <c r="AC32" s="41">
        <f t="shared" si="12"/>
        <v>0</v>
      </c>
      <c r="AD32" s="20">
        <f t="shared" si="5"/>
        <v>0</v>
      </c>
      <c r="AE32" s="31"/>
      <c r="AF32" s="31"/>
      <c r="AG32" s="31"/>
    </row>
    <row r="33" spans="1:33">
      <c r="A33" s="40" t="s">
        <v>61</v>
      </c>
      <c r="B33" s="91"/>
      <c r="C33" s="9">
        <v>190.47</v>
      </c>
      <c r="D33" s="10"/>
      <c r="E33" s="41">
        <f t="shared" si="6"/>
        <v>0</v>
      </c>
      <c r="F33" s="16">
        <f t="shared" si="0"/>
        <v>0</v>
      </c>
      <c r="G33" s="9">
        <v>26.950000000000003</v>
      </c>
      <c r="H33" s="10"/>
      <c r="I33" s="41">
        <f t="shared" si="7"/>
        <v>0</v>
      </c>
      <c r="J33" s="16">
        <f>G33*I33</f>
        <v>0</v>
      </c>
      <c r="K33" s="9">
        <v>18.84</v>
      </c>
      <c r="L33" s="10"/>
      <c r="M33" s="41">
        <f t="shared" si="8"/>
        <v>0</v>
      </c>
      <c r="N33" s="16">
        <f t="shared" si="1"/>
        <v>0</v>
      </c>
      <c r="O33" s="9">
        <v>13.34</v>
      </c>
      <c r="P33" s="10"/>
      <c r="Q33" s="41">
        <f t="shared" si="9"/>
        <v>0</v>
      </c>
      <c r="R33" s="16">
        <f t="shared" si="2"/>
        <v>0</v>
      </c>
      <c r="S33" s="9">
        <v>7.32</v>
      </c>
      <c r="T33" s="10"/>
      <c r="U33" s="41">
        <f t="shared" si="10"/>
        <v>0</v>
      </c>
      <c r="V33" s="16">
        <f t="shared" si="3"/>
        <v>0</v>
      </c>
      <c r="W33" s="9">
        <v>2.09</v>
      </c>
      <c r="X33" s="10"/>
      <c r="Y33" s="41">
        <f t="shared" si="11"/>
        <v>0</v>
      </c>
      <c r="Z33" s="16">
        <f t="shared" si="4"/>
        <v>0</v>
      </c>
      <c r="AA33" s="9">
        <v>235.46999999999997</v>
      </c>
      <c r="AB33" s="10"/>
      <c r="AC33" s="41">
        <f t="shared" si="12"/>
        <v>0</v>
      </c>
      <c r="AD33" s="20">
        <f t="shared" si="5"/>
        <v>0</v>
      </c>
      <c r="AE33" s="31"/>
      <c r="AF33" s="31"/>
      <c r="AG33" s="31"/>
    </row>
    <row r="34" spans="1:33">
      <c r="A34" s="40" t="s">
        <v>62</v>
      </c>
      <c r="B34" s="91"/>
      <c r="C34" s="9">
        <v>24.76</v>
      </c>
      <c r="D34" s="10"/>
      <c r="E34" s="41">
        <f t="shared" si="6"/>
        <v>0</v>
      </c>
      <c r="F34" s="16">
        <f t="shared" si="0"/>
        <v>0</v>
      </c>
      <c r="G34" s="9">
        <v>3.5</v>
      </c>
      <c r="H34" s="10"/>
      <c r="I34" s="41">
        <f t="shared" si="7"/>
        <v>0</v>
      </c>
      <c r="J34" s="16">
        <f>I34*G34</f>
        <v>0</v>
      </c>
      <c r="K34" s="9">
        <v>2.4500000000000002</v>
      </c>
      <c r="L34" s="10"/>
      <c r="M34" s="41">
        <f t="shared" si="8"/>
        <v>0</v>
      </c>
      <c r="N34" s="16">
        <f t="shared" si="1"/>
        <v>0</v>
      </c>
      <c r="O34" s="9">
        <v>1.73</v>
      </c>
      <c r="P34" s="10"/>
      <c r="Q34" s="41">
        <f t="shared" si="9"/>
        <v>0</v>
      </c>
      <c r="R34" s="16">
        <f t="shared" si="2"/>
        <v>0</v>
      </c>
      <c r="S34" s="9">
        <v>0.95</v>
      </c>
      <c r="T34" s="10"/>
      <c r="U34" s="41">
        <f t="shared" si="10"/>
        <v>0</v>
      </c>
      <c r="V34" s="16">
        <f t="shared" si="3"/>
        <v>0</v>
      </c>
      <c r="W34" s="9">
        <v>0.27</v>
      </c>
      <c r="X34" s="10"/>
      <c r="Y34" s="41">
        <f t="shared" si="11"/>
        <v>0</v>
      </c>
      <c r="Z34" s="16">
        <f t="shared" si="4"/>
        <v>0</v>
      </c>
      <c r="AA34" s="9">
        <v>30.61</v>
      </c>
      <c r="AB34" s="10"/>
      <c r="AC34" s="41">
        <f t="shared" si="12"/>
        <v>0</v>
      </c>
      <c r="AD34" s="20">
        <f t="shared" si="5"/>
        <v>0</v>
      </c>
      <c r="AE34" s="31"/>
      <c r="AF34" s="31"/>
      <c r="AG34" s="31"/>
    </row>
    <row r="35" spans="1:33">
      <c r="A35" s="40" t="s">
        <v>63</v>
      </c>
      <c r="B35" s="91"/>
      <c r="C35" s="9">
        <v>6.5</v>
      </c>
      <c r="D35" s="10"/>
      <c r="E35" s="41">
        <f t="shared" si="6"/>
        <v>0</v>
      </c>
      <c r="F35" s="16">
        <f t="shared" si="0"/>
        <v>0</v>
      </c>
      <c r="G35" s="9">
        <v>0.91999999999999993</v>
      </c>
      <c r="H35" s="10"/>
      <c r="I35" s="41">
        <f t="shared" si="7"/>
        <v>0</v>
      </c>
      <c r="J35" s="16">
        <f>G35*I35</f>
        <v>0</v>
      </c>
      <c r="K35" s="9">
        <v>0.64</v>
      </c>
      <c r="L35" s="10"/>
      <c r="M35" s="41">
        <f t="shared" si="8"/>
        <v>0</v>
      </c>
      <c r="N35" s="16">
        <f t="shared" si="1"/>
        <v>0</v>
      </c>
      <c r="O35" s="9">
        <v>0.46</v>
      </c>
      <c r="P35" s="10"/>
      <c r="Q35" s="41">
        <f t="shared" si="9"/>
        <v>0</v>
      </c>
      <c r="R35" s="16">
        <f t="shared" si="2"/>
        <v>0</v>
      </c>
      <c r="S35" s="9">
        <v>0.25</v>
      </c>
      <c r="T35" s="10"/>
      <c r="U35" s="41">
        <f t="shared" si="10"/>
        <v>0</v>
      </c>
      <c r="V35" s="16">
        <f t="shared" si="3"/>
        <v>0</v>
      </c>
      <c r="W35" s="9">
        <v>7.0000000000000007E-2</v>
      </c>
      <c r="X35" s="10"/>
      <c r="Y35" s="41">
        <f t="shared" si="11"/>
        <v>0</v>
      </c>
      <c r="Z35" s="16">
        <f t="shared" si="4"/>
        <v>0</v>
      </c>
      <c r="AA35" s="9">
        <v>8.0399999999999991</v>
      </c>
      <c r="AB35" s="10"/>
      <c r="AC35" s="41">
        <f t="shared" si="12"/>
        <v>0</v>
      </c>
      <c r="AD35" s="20">
        <f t="shared" si="5"/>
        <v>0</v>
      </c>
      <c r="AE35" s="31"/>
      <c r="AF35" s="31"/>
      <c r="AG35" s="31"/>
    </row>
    <row r="36" spans="1:33">
      <c r="A36" s="40" t="s">
        <v>64</v>
      </c>
      <c r="B36" s="91"/>
      <c r="C36" s="9">
        <v>14.39</v>
      </c>
      <c r="D36" s="10"/>
      <c r="E36" s="41">
        <f t="shared" si="6"/>
        <v>0</v>
      </c>
      <c r="F36" s="16">
        <f t="shared" si="0"/>
        <v>0</v>
      </c>
      <c r="G36" s="9">
        <v>2.0300000000000002</v>
      </c>
      <c r="H36" s="10"/>
      <c r="I36" s="41">
        <f t="shared" si="7"/>
        <v>0</v>
      </c>
      <c r="J36" s="16">
        <f>I36*G36</f>
        <v>0</v>
      </c>
      <c r="K36" s="9">
        <v>1.42</v>
      </c>
      <c r="L36" s="10"/>
      <c r="M36" s="41">
        <f t="shared" si="8"/>
        <v>0</v>
      </c>
      <c r="N36" s="16">
        <f t="shared" si="1"/>
        <v>0</v>
      </c>
      <c r="O36" s="9">
        <v>1.01</v>
      </c>
      <c r="P36" s="10"/>
      <c r="Q36" s="41">
        <f t="shared" si="9"/>
        <v>0</v>
      </c>
      <c r="R36" s="16">
        <f t="shared" si="2"/>
        <v>0</v>
      </c>
      <c r="S36" s="9">
        <v>0.56000000000000005</v>
      </c>
      <c r="T36" s="10"/>
      <c r="U36" s="41">
        <f t="shared" si="10"/>
        <v>0</v>
      </c>
      <c r="V36" s="16">
        <f t="shared" si="3"/>
        <v>0</v>
      </c>
      <c r="W36" s="9">
        <v>0.16</v>
      </c>
      <c r="X36" s="10"/>
      <c r="Y36" s="41">
        <f t="shared" si="11"/>
        <v>0</v>
      </c>
      <c r="Z36" s="16">
        <f t="shared" si="4"/>
        <v>0</v>
      </c>
      <c r="AA36" s="9">
        <v>17.78</v>
      </c>
      <c r="AB36" s="10"/>
      <c r="AC36" s="41">
        <f t="shared" si="12"/>
        <v>0</v>
      </c>
      <c r="AD36" s="20">
        <f t="shared" si="5"/>
        <v>0</v>
      </c>
      <c r="AE36" s="31"/>
      <c r="AF36" s="31"/>
      <c r="AG36" s="31"/>
    </row>
    <row r="37" spans="1:33">
      <c r="A37" s="40" t="s">
        <v>65</v>
      </c>
      <c r="B37" s="91"/>
      <c r="C37" s="9">
        <v>17.010000000000002</v>
      </c>
      <c r="D37" s="10"/>
      <c r="E37" s="41">
        <f t="shared" si="6"/>
        <v>0</v>
      </c>
      <c r="F37" s="16">
        <f t="shared" ref="F37:F68" si="14">C37*E37</f>
        <v>0</v>
      </c>
      <c r="G37" s="9">
        <v>2.41</v>
      </c>
      <c r="H37" s="10"/>
      <c r="I37" s="41">
        <f t="shared" si="7"/>
        <v>0</v>
      </c>
      <c r="J37" s="16">
        <f>I37*G37</f>
        <v>0</v>
      </c>
      <c r="K37" s="9">
        <v>1.68</v>
      </c>
      <c r="L37" s="10"/>
      <c r="M37" s="41">
        <f t="shared" si="8"/>
        <v>0</v>
      </c>
      <c r="N37" s="16">
        <f t="shared" ref="N37:N68" si="15">M37*K37</f>
        <v>0</v>
      </c>
      <c r="O37" s="9">
        <v>1.19</v>
      </c>
      <c r="P37" s="10"/>
      <c r="Q37" s="41">
        <f t="shared" si="9"/>
        <v>0</v>
      </c>
      <c r="R37" s="16">
        <f t="shared" ref="R37:R68" si="16">Q37*O37</f>
        <v>0</v>
      </c>
      <c r="S37" s="9">
        <v>0.64999999999999991</v>
      </c>
      <c r="T37" s="10"/>
      <c r="U37" s="41">
        <f t="shared" si="10"/>
        <v>0</v>
      </c>
      <c r="V37" s="16">
        <f t="shared" ref="V37:V68" si="17">U37*S37</f>
        <v>0</v>
      </c>
      <c r="W37" s="9">
        <v>0.19</v>
      </c>
      <c r="X37" s="10"/>
      <c r="Y37" s="41">
        <f t="shared" si="11"/>
        <v>0</v>
      </c>
      <c r="Z37" s="16">
        <f t="shared" ref="Z37:Z68" si="18">Y37*W37</f>
        <v>0</v>
      </c>
      <c r="AA37" s="9">
        <v>21.03</v>
      </c>
      <c r="AB37" s="10"/>
      <c r="AC37" s="41">
        <f t="shared" si="12"/>
        <v>0</v>
      </c>
      <c r="AD37" s="20">
        <f t="shared" ref="AD37:AD68" si="19">AC37*AA37</f>
        <v>0</v>
      </c>
      <c r="AE37" s="31"/>
      <c r="AF37" s="31"/>
      <c r="AG37" s="31"/>
    </row>
    <row r="38" spans="1:33">
      <c r="A38" s="40" t="s">
        <v>66</v>
      </c>
      <c r="B38" s="91"/>
      <c r="C38" s="9">
        <v>3.87</v>
      </c>
      <c r="D38" s="10"/>
      <c r="E38" s="41">
        <f t="shared" si="6"/>
        <v>0</v>
      </c>
      <c r="F38" s="16">
        <f t="shared" si="14"/>
        <v>0</v>
      </c>
      <c r="G38" s="9">
        <v>0.55000000000000004</v>
      </c>
      <c r="H38" s="10"/>
      <c r="I38" s="41">
        <f t="shared" si="7"/>
        <v>0</v>
      </c>
      <c r="J38" s="16">
        <f>I38*G38</f>
        <v>0</v>
      </c>
      <c r="K38" s="9">
        <v>0.38</v>
      </c>
      <c r="L38" s="10"/>
      <c r="M38" s="41">
        <f t="shared" si="8"/>
        <v>0</v>
      </c>
      <c r="N38" s="16">
        <f t="shared" si="15"/>
        <v>0</v>
      </c>
      <c r="O38" s="9">
        <v>0.27</v>
      </c>
      <c r="P38" s="10"/>
      <c r="Q38" s="41">
        <f t="shared" si="9"/>
        <v>0</v>
      </c>
      <c r="R38" s="16">
        <f t="shared" si="16"/>
        <v>0</v>
      </c>
      <c r="S38" s="9">
        <v>0.15000000000000002</v>
      </c>
      <c r="T38" s="10"/>
      <c r="U38" s="41">
        <f t="shared" si="10"/>
        <v>0</v>
      </c>
      <c r="V38" s="16">
        <f t="shared" si="17"/>
        <v>0</v>
      </c>
      <c r="W38" s="9">
        <v>0.04</v>
      </c>
      <c r="X38" s="10"/>
      <c r="Y38" s="41">
        <f t="shared" si="11"/>
        <v>0</v>
      </c>
      <c r="Z38" s="16">
        <f t="shared" si="18"/>
        <v>0</v>
      </c>
      <c r="AA38" s="9">
        <v>4.78</v>
      </c>
      <c r="AB38" s="10"/>
      <c r="AC38" s="41">
        <f t="shared" si="12"/>
        <v>0</v>
      </c>
      <c r="AD38" s="20">
        <f t="shared" si="19"/>
        <v>0</v>
      </c>
      <c r="AE38" s="31"/>
      <c r="AF38" s="31"/>
      <c r="AG38" s="31"/>
    </row>
    <row r="39" spans="1:33">
      <c r="A39" s="40" t="s">
        <v>67</v>
      </c>
      <c r="B39" s="91"/>
      <c r="C39" s="9">
        <v>6.5</v>
      </c>
      <c r="D39" s="10"/>
      <c r="E39" s="41">
        <f t="shared" si="6"/>
        <v>0</v>
      </c>
      <c r="F39" s="16">
        <f t="shared" si="14"/>
        <v>0</v>
      </c>
      <c r="G39" s="9">
        <v>0.91999999999999993</v>
      </c>
      <c r="H39" s="10"/>
      <c r="I39" s="41">
        <f t="shared" si="7"/>
        <v>0</v>
      </c>
      <c r="J39" s="16">
        <f>I39*G39</f>
        <v>0</v>
      </c>
      <c r="K39" s="9">
        <v>0.64</v>
      </c>
      <c r="L39" s="10"/>
      <c r="M39" s="41">
        <f t="shared" si="8"/>
        <v>0</v>
      </c>
      <c r="N39" s="16">
        <f t="shared" si="15"/>
        <v>0</v>
      </c>
      <c r="O39" s="9">
        <v>0.46</v>
      </c>
      <c r="P39" s="10"/>
      <c r="Q39" s="41">
        <f t="shared" si="9"/>
        <v>0</v>
      </c>
      <c r="R39" s="16">
        <f t="shared" si="16"/>
        <v>0</v>
      </c>
      <c r="S39" s="9">
        <v>0.25</v>
      </c>
      <c r="T39" s="10"/>
      <c r="U39" s="41">
        <f t="shared" si="10"/>
        <v>0</v>
      </c>
      <c r="V39" s="16">
        <f t="shared" si="17"/>
        <v>0</v>
      </c>
      <c r="W39" s="9">
        <v>7.0000000000000007E-2</v>
      </c>
      <c r="X39" s="10"/>
      <c r="Y39" s="41">
        <f t="shared" si="11"/>
        <v>0</v>
      </c>
      <c r="Z39" s="16">
        <f t="shared" si="18"/>
        <v>0</v>
      </c>
      <c r="AA39" s="9">
        <v>8.0399999999999991</v>
      </c>
      <c r="AB39" s="10"/>
      <c r="AC39" s="41">
        <f t="shared" si="12"/>
        <v>0</v>
      </c>
      <c r="AD39" s="20">
        <f t="shared" si="19"/>
        <v>0</v>
      </c>
      <c r="AE39" s="31"/>
      <c r="AF39" s="31"/>
      <c r="AG39" s="31"/>
    </row>
    <row r="40" spans="1:33">
      <c r="A40" s="40" t="s">
        <v>68</v>
      </c>
      <c r="B40" s="91"/>
      <c r="C40" s="9">
        <v>6.5</v>
      </c>
      <c r="D40" s="10"/>
      <c r="E40" s="41">
        <f t="shared" si="6"/>
        <v>0</v>
      </c>
      <c r="F40" s="16">
        <f t="shared" si="14"/>
        <v>0</v>
      </c>
      <c r="G40" s="9">
        <v>0.91999999999999993</v>
      </c>
      <c r="H40" s="10"/>
      <c r="I40" s="41">
        <f t="shared" si="7"/>
        <v>0</v>
      </c>
      <c r="J40" s="16">
        <f>I40*G40</f>
        <v>0</v>
      </c>
      <c r="K40" s="9">
        <v>0.64</v>
      </c>
      <c r="L40" s="10"/>
      <c r="M40" s="41">
        <f t="shared" si="8"/>
        <v>0</v>
      </c>
      <c r="N40" s="16">
        <f t="shared" si="15"/>
        <v>0</v>
      </c>
      <c r="O40" s="9">
        <v>0.46</v>
      </c>
      <c r="P40" s="10"/>
      <c r="Q40" s="41">
        <f t="shared" si="9"/>
        <v>0</v>
      </c>
      <c r="R40" s="16">
        <f t="shared" si="16"/>
        <v>0</v>
      </c>
      <c r="S40" s="9">
        <v>0.25</v>
      </c>
      <c r="T40" s="10"/>
      <c r="U40" s="41">
        <f t="shared" si="10"/>
        <v>0</v>
      </c>
      <c r="V40" s="16">
        <f t="shared" si="17"/>
        <v>0</v>
      </c>
      <c r="W40" s="9">
        <v>7.0000000000000007E-2</v>
      </c>
      <c r="X40" s="10"/>
      <c r="Y40" s="41">
        <f t="shared" si="11"/>
        <v>0</v>
      </c>
      <c r="Z40" s="16">
        <f t="shared" si="18"/>
        <v>0</v>
      </c>
      <c r="AA40" s="9">
        <v>8.0399999999999991</v>
      </c>
      <c r="AB40" s="10"/>
      <c r="AC40" s="41">
        <f t="shared" si="12"/>
        <v>0</v>
      </c>
      <c r="AD40" s="20">
        <f t="shared" si="19"/>
        <v>0</v>
      </c>
      <c r="AE40" s="31"/>
      <c r="AF40" s="31"/>
      <c r="AG40" s="31"/>
    </row>
    <row r="41" spans="1:33">
      <c r="A41" s="40" t="s">
        <v>69</v>
      </c>
      <c r="B41" s="91"/>
      <c r="C41" s="9">
        <v>3.87</v>
      </c>
      <c r="D41" s="10"/>
      <c r="E41" s="41">
        <f t="shared" si="6"/>
        <v>0</v>
      </c>
      <c r="F41" s="16">
        <f t="shared" si="14"/>
        <v>0</v>
      </c>
      <c r="G41" s="9">
        <v>0.55000000000000004</v>
      </c>
      <c r="H41" s="10"/>
      <c r="I41" s="41">
        <f t="shared" si="7"/>
        <v>0</v>
      </c>
      <c r="J41" s="16">
        <f>G41*I41</f>
        <v>0</v>
      </c>
      <c r="K41" s="9">
        <v>0.38</v>
      </c>
      <c r="L41" s="10"/>
      <c r="M41" s="41">
        <f t="shared" si="8"/>
        <v>0</v>
      </c>
      <c r="N41" s="16">
        <f t="shared" si="15"/>
        <v>0</v>
      </c>
      <c r="O41" s="9">
        <v>0.27</v>
      </c>
      <c r="P41" s="10"/>
      <c r="Q41" s="41">
        <f t="shared" si="9"/>
        <v>0</v>
      </c>
      <c r="R41" s="16">
        <f t="shared" si="16"/>
        <v>0</v>
      </c>
      <c r="S41" s="9">
        <v>0.15000000000000002</v>
      </c>
      <c r="T41" s="10"/>
      <c r="U41" s="41">
        <f t="shared" si="10"/>
        <v>0</v>
      </c>
      <c r="V41" s="16">
        <f t="shared" si="17"/>
        <v>0</v>
      </c>
      <c r="W41" s="9">
        <v>0.04</v>
      </c>
      <c r="X41" s="10"/>
      <c r="Y41" s="41">
        <f t="shared" si="11"/>
        <v>0</v>
      </c>
      <c r="Z41" s="16">
        <f t="shared" si="18"/>
        <v>0</v>
      </c>
      <c r="AA41" s="9">
        <v>4.78</v>
      </c>
      <c r="AB41" s="10"/>
      <c r="AC41" s="41">
        <f t="shared" si="12"/>
        <v>0</v>
      </c>
      <c r="AD41" s="20">
        <f t="shared" si="19"/>
        <v>0</v>
      </c>
      <c r="AE41" s="31"/>
      <c r="AF41" s="31"/>
      <c r="AG41" s="31"/>
    </row>
    <row r="42" spans="1:33">
      <c r="A42" s="40" t="s">
        <v>70</v>
      </c>
      <c r="B42" s="91"/>
      <c r="C42" s="9">
        <v>53.53</v>
      </c>
      <c r="D42" s="10"/>
      <c r="E42" s="41">
        <f t="shared" si="6"/>
        <v>0</v>
      </c>
      <c r="F42" s="16">
        <f t="shared" si="14"/>
        <v>0</v>
      </c>
      <c r="G42" s="9">
        <v>7.58</v>
      </c>
      <c r="H42" s="10"/>
      <c r="I42" s="41">
        <f t="shared" si="7"/>
        <v>0</v>
      </c>
      <c r="J42" s="16">
        <f t="shared" ref="J42:J51" si="20">I42*G42</f>
        <v>0</v>
      </c>
      <c r="K42" s="9">
        <v>5.29</v>
      </c>
      <c r="L42" s="10"/>
      <c r="M42" s="41">
        <f t="shared" si="8"/>
        <v>0</v>
      </c>
      <c r="N42" s="16">
        <f t="shared" si="15"/>
        <v>0</v>
      </c>
      <c r="O42" s="9">
        <v>3.75</v>
      </c>
      <c r="P42" s="10"/>
      <c r="Q42" s="41">
        <f t="shared" si="9"/>
        <v>0</v>
      </c>
      <c r="R42" s="16">
        <f t="shared" si="16"/>
        <v>0</v>
      </c>
      <c r="S42" s="9">
        <v>2.06</v>
      </c>
      <c r="T42" s="10"/>
      <c r="U42" s="41">
        <f t="shared" si="10"/>
        <v>0</v>
      </c>
      <c r="V42" s="16">
        <f t="shared" si="17"/>
        <v>0</v>
      </c>
      <c r="W42" s="9">
        <v>0.59</v>
      </c>
      <c r="X42" s="10"/>
      <c r="Y42" s="41">
        <f t="shared" si="11"/>
        <v>0</v>
      </c>
      <c r="Z42" s="16">
        <f t="shared" si="18"/>
        <v>0</v>
      </c>
      <c r="AA42" s="9">
        <v>66.180000000000007</v>
      </c>
      <c r="AB42" s="10"/>
      <c r="AC42" s="41">
        <f t="shared" si="12"/>
        <v>0</v>
      </c>
      <c r="AD42" s="20">
        <f t="shared" si="19"/>
        <v>0</v>
      </c>
      <c r="AE42" s="31"/>
      <c r="AF42" s="31"/>
      <c r="AG42" s="31"/>
    </row>
    <row r="43" spans="1:33">
      <c r="A43" s="40" t="s">
        <v>71</v>
      </c>
      <c r="B43" s="91"/>
      <c r="C43" s="9">
        <v>2.63</v>
      </c>
      <c r="D43" s="10"/>
      <c r="E43" s="41">
        <f t="shared" si="6"/>
        <v>0</v>
      </c>
      <c r="F43" s="16">
        <f t="shared" si="14"/>
        <v>0</v>
      </c>
      <c r="G43" s="9">
        <v>0.37</v>
      </c>
      <c r="H43" s="10"/>
      <c r="I43" s="41">
        <f t="shared" si="7"/>
        <v>0</v>
      </c>
      <c r="J43" s="16">
        <f t="shared" si="20"/>
        <v>0</v>
      </c>
      <c r="K43" s="9">
        <v>0.26</v>
      </c>
      <c r="L43" s="10"/>
      <c r="M43" s="41">
        <f t="shared" si="8"/>
        <v>0</v>
      </c>
      <c r="N43" s="16">
        <f t="shared" si="15"/>
        <v>0</v>
      </c>
      <c r="O43" s="9">
        <v>0.18</v>
      </c>
      <c r="P43" s="10"/>
      <c r="Q43" s="41">
        <f t="shared" si="9"/>
        <v>0</v>
      </c>
      <c r="R43" s="16">
        <f t="shared" si="16"/>
        <v>0</v>
      </c>
      <c r="S43" s="9">
        <v>0.1</v>
      </c>
      <c r="T43" s="10"/>
      <c r="U43" s="41">
        <f t="shared" si="10"/>
        <v>0</v>
      </c>
      <c r="V43" s="16">
        <f t="shared" si="17"/>
        <v>0</v>
      </c>
      <c r="W43" s="9">
        <v>0.03</v>
      </c>
      <c r="X43" s="10"/>
      <c r="Y43" s="41">
        <f t="shared" si="11"/>
        <v>0</v>
      </c>
      <c r="Z43" s="16">
        <f t="shared" si="18"/>
        <v>0</v>
      </c>
      <c r="AA43" s="9">
        <v>3.25</v>
      </c>
      <c r="AB43" s="10"/>
      <c r="AC43" s="41">
        <f t="shared" si="12"/>
        <v>0</v>
      </c>
      <c r="AD43" s="20">
        <f t="shared" si="19"/>
        <v>0</v>
      </c>
      <c r="AE43" s="31"/>
      <c r="AF43" s="31"/>
      <c r="AG43" s="31"/>
    </row>
    <row r="44" spans="1:33">
      <c r="A44" s="40" t="s">
        <v>72</v>
      </c>
      <c r="B44" s="91"/>
      <c r="C44" s="9">
        <v>6.5</v>
      </c>
      <c r="D44" s="10"/>
      <c r="E44" s="41">
        <f t="shared" si="6"/>
        <v>0</v>
      </c>
      <c r="F44" s="16">
        <f t="shared" si="14"/>
        <v>0</v>
      </c>
      <c r="G44" s="9">
        <v>0.91999999999999993</v>
      </c>
      <c r="H44" s="10"/>
      <c r="I44" s="41">
        <f t="shared" si="7"/>
        <v>0</v>
      </c>
      <c r="J44" s="16">
        <f t="shared" si="20"/>
        <v>0</v>
      </c>
      <c r="K44" s="9">
        <v>0.64</v>
      </c>
      <c r="L44" s="10"/>
      <c r="M44" s="41">
        <f t="shared" si="8"/>
        <v>0</v>
      </c>
      <c r="N44" s="16">
        <f t="shared" si="15"/>
        <v>0</v>
      </c>
      <c r="O44" s="9">
        <v>0.46</v>
      </c>
      <c r="P44" s="10"/>
      <c r="Q44" s="41">
        <f t="shared" si="9"/>
        <v>0</v>
      </c>
      <c r="R44" s="16">
        <f t="shared" si="16"/>
        <v>0</v>
      </c>
      <c r="S44" s="9">
        <v>0.25</v>
      </c>
      <c r="T44" s="10"/>
      <c r="U44" s="41">
        <f t="shared" si="10"/>
        <v>0</v>
      </c>
      <c r="V44" s="16">
        <f t="shared" si="17"/>
        <v>0</v>
      </c>
      <c r="W44" s="9">
        <v>7.0000000000000007E-2</v>
      </c>
      <c r="X44" s="10"/>
      <c r="Y44" s="41">
        <f t="shared" si="11"/>
        <v>0</v>
      </c>
      <c r="Z44" s="16">
        <f t="shared" si="18"/>
        <v>0</v>
      </c>
      <c r="AA44" s="9">
        <v>8.0399999999999991</v>
      </c>
      <c r="AB44" s="10"/>
      <c r="AC44" s="41">
        <f t="shared" si="12"/>
        <v>0</v>
      </c>
      <c r="AD44" s="20">
        <f t="shared" si="19"/>
        <v>0</v>
      </c>
      <c r="AE44" s="31"/>
      <c r="AF44" s="31"/>
      <c r="AG44" s="31"/>
    </row>
    <row r="45" spans="1:33">
      <c r="A45" s="40" t="s">
        <v>73</v>
      </c>
      <c r="B45" s="91"/>
      <c r="C45" s="9">
        <v>2.63</v>
      </c>
      <c r="D45" s="10"/>
      <c r="E45" s="41">
        <f t="shared" si="6"/>
        <v>0</v>
      </c>
      <c r="F45" s="16">
        <f t="shared" si="14"/>
        <v>0</v>
      </c>
      <c r="G45" s="9">
        <v>0.37</v>
      </c>
      <c r="H45" s="10"/>
      <c r="I45" s="41">
        <f t="shared" si="7"/>
        <v>0</v>
      </c>
      <c r="J45" s="16">
        <f t="shared" si="20"/>
        <v>0</v>
      </c>
      <c r="K45" s="9">
        <v>0.26</v>
      </c>
      <c r="L45" s="10"/>
      <c r="M45" s="41">
        <f t="shared" si="8"/>
        <v>0</v>
      </c>
      <c r="N45" s="16">
        <f t="shared" si="15"/>
        <v>0</v>
      </c>
      <c r="O45" s="9">
        <v>0.18</v>
      </c>
      <c r="P45" s="10"/>
      <c r="Q45" s="41">
        <f t="shared" si="9"/>
        <v>0</v>
      </c>
      <c r="R45" s="16">
        <f t="shared" si="16"/>
        <v>0</v>
      </c>
      <c r="S45" s="9">
        <v>0.1</v>
      </c>
      <c r="T45" s="10"/>
      <c r="U45" s="41">
        <f t="shared" si="10"/>
        <v>0</v>
      </c>
      <c r="V45" s="16">
        <f t="shared" si="17"/>
        <v>0</v>
      </c>
      <c r="W45" s="9">
        <v>0.03</v>
      </c>
      <c r="X45" s="10"/>
      <c r="Y45" s="41">
        <f t="shared" si="11"/>
        <v>0</v>
      </c>
      <c r="Z45" s="16">
        <f t="shared" si="18"/>
        <v>0</v>
      </c>
      <c r="AA45" s="9">
        <v>3.25</v>
      </c>
      <c r="AB45" s="10"/>
      <c r="AC45" s="41">
        <f t="shared" si="12"/>
        <v>0</v>
      </c>
      <c r="AD45" s="20">
        <f t="shared" si="19"/>
        <v>0</v>
      </c>
      <c r="AE45" s="31"/>
      <c r="AF45" s="31"/>
      <c r="AG45" s="31"/>
    </row>
    <row r="46" spans="1:33">
      <c r="A46" s="40" t="s">
        <v>74</v>
      </c>
      <c r="B46" s="91"/>
      <c r="C46" s="9">
        <v>3.87</v>
      </c>
      <c r="D46" s="10"/>
      <c r="E46" s="41">
        <f t="shared" si="6"/>
        <v>0</v>
      </c>
      <c r="F46" s="16">
        <f t="shared" si="14"/>
        <v>0</v>
      </c>
      <c r="G46" s="9">
        <v>0.55000000000000004</v>
      </c>
      <c r="H46" s="10"/>
      <c r="I46" s="41">
        <f t="shared" si="7"/>
        <v>0</v>
      </c>
      <c r="J46" s="16">
        <f t="shared" si="20"/>
        <v>0</v>
      </c>
      <c r="K46" s="9">
        <v>0.38</v>
      </c>
      <c r="L46" s="10"/>
      <c r="M46" s="41">
        <f t="shared" si="8"/>
        <v>0</v>
      </c>
      <c r="N46" s="16">
        <f t="shared" si="15"/>
        <v>0</v>
      </c>
      <c r="O46" s="9">
        <v>0.27</v>
      </c>
      <c r="P46" s="10"/>
      <c r="Q46" s="41">
        <f t="shared" si="9"/>
        <v>0</v>
      </c>
      <c r="R46" s="16">
        <f t="shared" si="16"/>
        <v>0</v>
      </c>
      <c r="S46" s="9">
        <v>0.15000000000000002</v>
      </c>
      <c r="T46" s="10"/>
      <c r="U46" s="41">
        <f t="shared" si="10"/>
        <v>0</v>
      </c>
      <c r="V46" s="16">
        <f t="shared" si="17"/>
        <v>0</v>
      </c>
      <c r="W46" s="9">
        <v>0.04</v>
      </c>
      <c r="X46" s="10"/>
      <c r="Y46" s="41">
        <f t="shared" si="11"/>
        <v>0</v>
      </c>
      <c r="Z46" s="16">
        <f t="shared" si="18"/>
        <v>0</v>
      </c>
      <c r="AA46" s="9">
        <v>4.78</v>
      </c>
      <c r="AB46" s="10"/>
      <c r="AC46" s="41">
        <f t="shared" si="12"/>
        <v>0</v>
      </c>
      <c r="AD46" s="20">
        <f t="shared" si="19"/>
        <v>0</v>
      </c>
      <c r="AE46" s="31"/>
      <c r="AF46" s="31"/>
      <c r="AG46" s="31"/>
    </row>
    <row r="47" spans="1:33">
      <c r="A47" s="40" t="s">
        <v>75</v>
      </c>
      <c r="B47" s="91"/>
      <c r="C47" s="9">
        <v>13</v>
      </c>
      <c r="D47" s="10"/>
      <c r="E47" s="41">
        <f t="shared" si="6"/>
        <v>0</v>
      </c>
      <c r="F47" s="16">
        <f t="shared" si="14"/>
        <v>0</v>
      </c>
      <c r="G47" s="9">
        <v>1.8399999999999999</v>
      </c>
      <c r="H47" s="10"/>
      <c r="I47" s="41">
        <f t="shared" si="7"/>
        <v>0</v>
      </c>
      <c r="J47" s="16">
        <f t="shared" si="20"/>
        <v>0</v>
      </c>
      <c r="K47" s="9">
        <v>1.29</v>
      </c>
      <c r="L47" s="10"/>
      <c r="M47" s="41">
        <f t="shared" si="8"/>
        <v>0</v>
      </c>
      <c r="N47" s="16">
        <f t="shared" si="15"/>
        <v>0</v>
      </c>
      <c r="O47" s="9">
        <v>0.91</v>
      </c>
      <c r="P47" s="10"/>
      <c r="Q47" s="41">
        <f t="shared" si="9"/>
        <v>0</v>
      </c>
      <c r="R47" s="16">
        <f t="shared" si="16"/>
        <v>0</v>
      </c>
      <c r="S47" s="9">
        <v>0.5</v>
      </c>
      <c r="T47" s="10"/>
      <c r="U47" s="41">
        <f t="shared" si="10"/>
        <v>0</v>
      </c>
      <c r="V47" s="16">
        <f t="shared" si="17"/>
        <v>0</v>
      </c>
      <c r="W47" s="9">
        <v>0.14000000000000001</v>
      </c>
      <c r="X47" s="10"/>
      <c r="Y47" s="41">
        <f t="shared" si="11"/>
        <v>0</v>
      </c>
      <c r="Z47" s="16">
        <f t="shared" si="18"/>
        <v>0</v>
      </c>
      <c r="AA47" s="9">
        <v>16.07</v>
      </c>
      <c r="AB47" s="10"/>
      <c r="AC47" s="41">
        <f t="shared" si="12"/>
        <v>0</v>
      </c>
      <c r="AD47" s="20">
        <f t="shared" si="19"/>
        <v>0</v>
      </c>
      <c r="AE47" s="31"/>
      <c r="AF47" s="31"/>
      <c r="AG47" s="31"/>
    </row>
    <row r="48" spans="1:33">
      <c r="A48" s="40" t="s">
        <v>76</v>
      </c>
      <c r="B48" s="91"/>
      <c r="C48" s="9">
        <v>5.26</v>
      </c>
      <c r="D48" s="10"/>
      <c r="E48" s="41">
        <f t="shared" si="6"/>
        <v>0</v>
      </c>
      <c r="F48" s="16">
        <f t="shared" si="14"/>
        <v>0</v>
      </c>
      <c r="G48" s="9">
        <v>0.74</v>
      </c>
      <c r="H48" s="10"/>
      <c r="I48" s="41">
        <f t="shared" si="7"/>
        <v>0</v>
      </c>
      <c r="J48" s="16">
        <f t="shared" si="20"/>
        <v>0</v>
      </c>
      <c r="K48" s="9">
        <v>0.52</v>
      </c>
      <c r="L48" s="10"/>
      <c r="M48" s="41">
        <f t="shared" si="8"/>
        <v>0</v>
      </c>
      <c r="N48" s="16">
        <f t="shared" si="15"/>
        <v>0</v>
      </c>
      <c r="O48" s="9">
        <v>0.37</v>
      </c>
      <c r="P48" s="10"/>
      <c r="Q48" s="41">
        <f t="shared" si="9"/>
        <v>0</v>
      </c>
      <c r="R48" s="16">
        <f t="shared" si="16"/>
        <v>0</v>
      </c>
      <c r="S48" s="9">
        <v>0.2</v>
      </c>
      <c r="T48" s="10"/>
      <c r="U48" s="41">
        <f t="shared" si="10"/>
        <v>0</v>
      </c>
      <c r="V48" s="16">
        <f t="shared" si="17"/>
        <v>0</v>
      </c>
      <c r="W48" s="9">
        <v>0.06</v>
      </c>
      <c r="X48" s="10"/>
      <c r="Y48" s="41">
        <f t="shared" si="11"/>
        <v>0</v>
      </c>
      <c r="Z48" s="16">
        <f t="shared" si="18"/>
        <v>0</v>
      </c>
      <c r="AA48" s="9">
        <v>6.49</v>
      </c>
      <c r="AB48" s="10"/>
      <c r="AC48" s="41">
        <f t="shared" si="12"/>
        <v>0</v>
      </c>
      <c r="AD48" s="20">
        <f t="shared" si="19"/>
        <v>0</v>
      </c>
      <c r="AE48" s="31"/>
      <c r="AF48" s="31"/>
      <c r="AG48" s="31"/>
    </row>
    <row r="49" spans="1:33">
      <c r="A49" s="40" t="s">
        <v>77</v>
      </c>
      <c r="B49" s="91"/>
      <c r="C49" s="9">
        <v>1.24</v>
      </c>
      <c r="D49" s="10"/>
      <c r="E49" s="41">
        <f t="shared" si="6"/>
        <v>0</v>
      </c>
      <c r="F49" s="16">
        <f t="shared" si="14"/>
        <v>0</v>
      </c>
      <c r="G49" s="9">
        <v>0.16999999999999998</v>
      </c>
      <c r="H49" s="10"/>
      <c r="I49" s="41">
        <f t="shared" si="7"/>
        <v>0</v>
      </c>
      <c r="J49" s="16">
        <f t="shared" si="20"/>
        <v>0</v>
      </c>
      <c r="K49" s="9">
        <v>0.12</v>
      </c>
      <c r="L49" s="10"/>
      <c r="M49" s="41">
        <f t="shared" si="8"/>
        <v>0</v>
      </c>
      <c r="N49" s="16">
        <f t="shared" si="15"/>
        <v>0</v>
      </c>
      <c r="O49" s="9">
        <v>0.09</v>
      </c>
      <c r="P49" s="10"/>
      <c r="Q49" s="41">
        <f t="shared" si="9"/>
        <v>0</v>
      </c>
      <c r="R49" s="16">
        <f t="shared" si="16"/>
        <v>0</v>
      </c>
      <c r="S49" s="9">
        <v>0.05</v>
      </c>
      <c r="T49" s="10"/>
      <c r="U49" s="41">
        <f t="shared" si="10"/>
        <v>0</v>
      </c>
      <c r="V49" s="16">
        <f t="shared" si="17"/>
        <v>0</v>
      </c>
      <c r="W49" s="9">
        <v>0.01</v>
      </c>
      <c r="X49" s="10"/>
      <c r="Y49" s="41">
        <f t="shared" si="11"/>
        <v>0</v>
      </c>
      <c r="Z49" s="16">
        <f t="shared" si="18"/>
        <v>0</v>
      </c>
      <c r="AA49" s="9">
        <v>1.54</v>
      </c>
      <c r="AB49" s="10"/>
      <c r="AC49" s="41">
        <f t="shared" si="12"/>
        <v>0</v>
      </c>
      <c r="AD49" s="20">
        <f t="shared" si="19"/>
        <v>0</v>
      </c>
      <c r="AE49" s="31"/>
      <c r="AF49" s="31"/>
      <c r="AG49" s="31"/>
    </row>
    <row r="50" spans="1:33">
      <c r="A50" s="40" t="s">
        <v>78</v>
      </c>
      <c r="B50" s="91"/>
      <c r="C50" s="9">
        <v>1.24</v>
      </c>
      <c r="D50" s="10"/>
      <c r="E50" s="41">
        <f t="shared" si="6"/>
        <v>0</v>
      </c>
      <c r="F50" s="16">
        <f t="shared" si="14"/>
        <v>0</v>
      </c>
      <c r="G50" s="9">
        <v>0.16999999999999998</v>
      </c>
      <c r="H50" s="10"/>
      <c r="I50" s="41">
        <f t="shared" si="7"/>
        <v>0</v>
      </c>
      <c r="J50" s="16">
        <f t="shared" si="20"/>
        <v>0</v>
      </c>
      <c r="K50" s="9">
        <v>0.12</v>
      </c>
      <c r="L50" s="10"/>
      <c r="M50" s="41">
        <f t="shared" si="8"/>
        <v>0</v>
      </c>
      <c r="N50" s="16">
        <f t="shared" si="15"/>
        <v>0</v>
      </c>
      <c r="O50" s="9">
        <v>0.09</v>
      </c>
      <c r="P50" s="10"/>
      <c r="Q50" s="41">
        <f t="shared" si="9"/>
        <v>0</v>
      </c>
      <c r="R50" s="16">
        <f t="shared" si="16"/>
        <v>0</v>
      </c>
      <c r="S50" s="9">
        <v>0.05</v>
      </c>
      <c r="T50" s="10"/>
      <c r="U50" s="41">
        <f t="shared" si="10"/>
        <v>0</v>
      </c>
      <c r="V50" s="16">
        <f t="shared" si="17"/>
        <v>0</v>
      </c>
      <c r="W50" s="9">
        <v>0.01</v>
      </c>
      <c r="X50" s="10"/>
      <c r="Y50" s="41">
        <f t="shared" si="11"/>
        <v>0</v>
      </c>
      <c r="Z50" s="16">
        <f t="shared" si="18"/>
        <v>0</v>
      </c>
      <c r="AA50" s="9">
        <v>1.54</v>
      </c>
      <c r="AB50" s="10"/>
      <c r="AC50" s="41">
        <f t="shared" si="12"/>
        <v>0</v>
      </c>
      <c r="AD50" s="20">
        <f t="shared" si="19"/>
        <v>0</v>
      </c>
      <c r="AE50" s="31"/>
      <c r="AF50" s="31"/>
      <c r="AG50" s="31"/>
    </row>
    <row r="51" spans="1:33">
      <c r="A51" s="40" t="s">
        <v>79</v>
      </c>
      <c r="B51" s="91"/>
      <c r="C51" s="9">
        <v>10.37</v>
      </c>
      <c r="D51" s="10"/>
      <c r="E51" s="41">
        <f t="shared" si="6"/>
        <v>0</v>
      </c>
      <c r="F51" s="16">
        <f t="shared" si="14"/>
        <v>0</v>
      </c>
      <c r="G51" s="9">
        <v>1.46</v>
      </c>
      <c r="H51" s="10"/>
      <c r="I51" s="41">
        <f t="shared" si="7"/>
        <v>0</v>
      </c>
      <c r="J51" s="16">
        <f t="shared" si="20"/>
        <v>0</v>
      </c>
      <c r="K51" s="9">
        <v>1.03</v>
      </c>
      <c r="L51" s="10"/>
      <c r="M51" s="41">
        <f t="shared" si="8"/>
        <v>0</v>
      </c>
      <c r="N51" s="16">
        <f t="shared" si="15"/>
        <v>0</v>
      </c>
      <c r="O51" s="9">
        <v>0.73</v>
      </c>
      <c r="P51" s="10"/>
      <c r="Q51" s="41">
        <f t="shared" si="9"/>
        <v>0</v>
      </c>
      <c r="R51" s="16">
        <f t="shared" si="16"/>
        <v>0</v>
      </c>
      <c r="S51" s="9">
        <v>0.4</v>
      </c>
      <c r="T51" s="10"/>
      <c r="U51" s="41">
        <f t="shared" si="10"/>
        <v>0</v>
      </c>
      <c r="V51" s="16">
        <f t="shared" si="17"/>
        <v>0</v>
      </c>
      <c r="W51" s="9">
        <v>0.11</v>
      </c>
      <c r="X51" s="10"/>
      <c r="Y51" s="41">
        <f t="shared" si="11"/>
        <v>0</v>
      </c>
      <c r="Z51" s="16">
        <f t="shared" si="18"/>
        <v>0</v>
      </c>
      <c r="AA51" s="9">
        <v>12.83</v>
      </c>
      <c r="AB51" s="10"/>
      <c r="AC51" s="41">
        <f t="shared" si="12"/>
        <v>0</v>
      </c>
      <c r="AD51" s="20">
        <f t="shared" si="19"/>
        <v>0</v>
      </c>
      <c r="AE51" s="31"/>
      <c r="AF51" s="31"/>
      <c r="AG51" s="31"/>
    </row>
    <row r="52" spans="1:33">
      <c r="A52" s="40" t="s">
        <v>80</v>
      </c>
      <c r="B52" s="91"/>
      <c r="C52" s="9">
        <v>45.65</v>
      </c>
      <c r="D52" s="10"/>
      <c r="E52" s="41">
        <f t="shared" si="6"/>
        <v>0</v>
      </c>
      <c r="F52" s="16">
        <f t="shared" si="14"/>
        <v>0</v>
      </c>
      <c r="G52" s="9">
        <v>6.46</v>
      </c>
      <c r="H52" s="10"/>
      <c r="I52" s="41">
        <f t="shared" si="7"/>
        <v>0</v>
      </c>
      <c r="J52" s="16">
        <f>G52*I52</f>
        <v>0</v>
      </c>
      <c r="K52" s="9">
        <v>4.51</v>
      </c>
      <c r="L52" s="10"/>
      <c r="M52" s="41">
        <f t="shared" si="8"/>
        <v>0</v>
      </c>
      <c r="N52" s="16">
        <f t="shared" si="15"/>
        <v>0</v>
      </c>
      <c r="O52" s="9">
        <v>3.2</v>
      </c>
      <c r="P52" s="10"/>
      <c r="Q52" s="41">
        <f t="shared" si="9"/>
        <v>0</v>
      </c>
      <c r="R52" s="16">
        <f t="shared" si="16"/>
        <v>0</v>
      </c>
      <c r="S52" s="9">
        <v>1.7599999999999998</v>
      </c>
      <c r="T52" s="10"/>
      <c r="U52" s="41">
        <f t="shared" si="10"/>
        <v>0</v>
      </c>
      <c r="V52" s="16">
        <f t="shared" si="17"/>
        <v>0</v>
      </c>
      <c r="W52" s="9">
        <v>0.5</v>
      </c>
      <c r="X52" s="10"/>
      <c r="Y52" s="41">
        <f t="shared" si="11"/>
        <v>0</v>
      </c>
      <c r="Z52" s="16">
        <f t="shared" si="18"/>
        <v>0</v>
      </c>
      <c r="AA52" s="9">
        <v>56.43</v>
      </c>
      <c r="AB52" s="10"/>
      <c r="AC52" s="41">
        <f t="shared" si="12"/>
        <v>0</v>
      </c>
      <c r="AD52" s="20">
        <f t="shared" si="19"/>
        <v>0</v>
      </c>
      <c r="AE52" s="31"/>
      <c r="AF52" s="31"/>
      <c r="AG52" s="31"/>
    </row>
    <row r="53" spans="1:33">
      <c r="A53" s="40" t="s">
        <v>81</v>
      </c>
      <c r="B53" s="91"/>
      <c r="C53" s="9">
        <v>2.63</v>
      </c>
      <c r="D53" s="10"/>
      <c r="E53" s="41">
        <f t="shared" si="6"/>
        <v>0</v>
      </c>
      <c r="F53" s="16">
        <f t="shared" si="14"/>
        <v>0</v>
      </c>
      <c r="G53" s="9">
        <v>0.37</v>
      </c>
      <c r="H53" s="10"/>
      <c r="I53" s="41">
        <f t="shared" si="7"/>
        <v>0</v>
      </c>
      <c r="J53" s="16">
        <f t="shared" ref="J53:J59" si="21">I53*G53</f>
        <v>0</v>
      </c>
      <c r="K53" s="9">
        <v>0.26</v>
      </c>
      <c r="L53" s="10"/>
      <c r="M53" s="41">
        <f t="shared" si="8"/>
        <v>0</v>
      </c>
      <c r="N53" s="16">
        <f t="shared" si="15"/>
        <v>0</v>
      </c>
      <c r="O53" s="9">
        <v>0.18</v>
      </c>
      <c r="P53" s="10"/>
      <c r="Q53" s="41">
        <f t="shared" si="9"/>
        <v>0</v>
      </c>
      <c r="R53" s="16">
        <f t="shared" si="16"/>
        <v>0</v>
      </c>
      <c r="S53" s="9">
        <v>0.1</v>
      </c>
      <c r="T53" s="10"/>
      <c r="U53" s="41">
        <f t="shared" si="10"/>
        <v>0</v>
      </c>
      <c r="V53" s="16">
        <f t="shared" si="17"/>
        <v>0</v>
      </c>
      <c r="W53" s="9">
        <v>0.03</v>
      </c>
      <c r="X53" s="10"/>
      <c r="Y53" s="41">
        <f t="shared" si="11"/>
        <v>0</v>
      </c>
      <c r="Z53" s="16">
        <f t="shared" si="18"/>
        <v>0</v>
      </c>
      <c r="AA53" s="9">
        <v>3.25</v>
      </c>
      <c r="AB53" s="10"/>
      <c r="AC53" s="41">
        <f t="shared" si="12"/>
        <v>0</v>
      </c>
      <c r="AD53" s="20">
        <f t="shared" si="19"/>
        <v>0</v>
      </c>
      <c r="AE53" s="31"/>
      <c r="AF53" s="31"/>
      <c r="AG53" s="31"/>
    </row>
    <row r="54" spans="1:33">
      <c r="A54" s="40" t="s">
        <v>82</v>
      </c>
      <c r="B54" s="91"/>
      <c r="C54" s="9">
        <v>3.87</v>
      </c>
      <c r="D54" s="10"/>
      <c r="E54" s="41">
        <f t="shared" si="6"/>
        <v>0</v>
      </c>
      <c r="F54" s="16">
        <f t="shared" si="14"/>
        <v>0</v>
      </c>
      <c r="G54" s="9">
        <v>0.55000000000000004</v>
      </c>
      <c r="H54" s="10"/>
      <c r="I54" s="41">
        <f t="shared" si="7"/>
        <v>0</v>
      </c>
      <c r="J54" s="16">
        <f t="shared" si="21"/>
        <v>0</v>
      </c>
      <c r="K54" s="9">
        <v>0.38</v>
      </c>
      <c r="L54" s="10"/>
      <c r="M54" s="41">
        <f t="shared" si="8"/>
        <v>0</v>
      </c>
      <c r="N54" s="16">
        <f t="shared" si="15"/>
        <v>0</v>
      </c>
      <c r="O54" s="9">
        <v>0.27</v>
      </c>
      <c r="P54" s="10"/>
      <c r="Q54" s="41">
        <f t="shared" si="9"/>
        <v>0</v>
      </c>
      <c r="R54" s="16">
        <f t="shared" si="16"/>
        <v>0</v>
      </c>
      <c r="S54" s="9">
        <v>0.15000000000000002</v>
      </c>
      <c r="T54" s="10"/>
      <c r="U54" s="41">
        <f t="shared" si="10"/>
        <v>0</v>
      </c>
      <c r="V54" s="16">
        <f t="shared" si="17"/>
        <v>0</v>
      </c>
      <c r="W54" s="9">
        <v>0.04</v>
      </c>
      <c r="X54" s="10"/>
      <c r="Y54" s="41">
        <f t="shared" si="11"/>
        <v>0</v>
      </c>
      <c r="Z54" s="16">
        <f t="shared" si="18"/>
        <v>0</v>
      </c>
      <c r="AA54" s="9">
        <v>4.78</v>
      </c>
      <c r="AB54" s="10"/>
      <c r="AC54" s="41">
        <f t="shared" si="12"/>
        <v>0</v>
      </c>
      <c r="AD54" s="20">
        <f t="shared" si="19"/>
        <v>0</v>
      </c>
      <c r="AE54" s="31"/>
      <c r="AF54" s="31"/>
      <c r="AG54" s="31"/>
    </row>
    <row r="55" spans="1:33">
      <c r="A55" s="40" t="s">
        <v>83</v>
      </c>
      <c r="B55" s="91"/>
      <c r="C55" s="9">
        <v>6.5</v>
      </c>
      <c r="D55" s="10"/>
      <c r="E55" s="41">
        <f t="shared" si="6"/>
        <v>0</v>
      </c>
      <c r="F55" s="16">
        <f t="shared" si="14"/>
        <v>0</v>
      </c>
      <c r="G55" s="9">
        <v>0.91999999999999993</v>
      </c>
      <c r="H55" s="10"/>
      <c r="I55" s="41">
        <f t="shared" si="7"/>
        <v>0</v>
      </c>
      <c r="J55" s="16">
        <f t="shared" si="21"/>
        <v>0</v>
      </c>
      <c r="K55" s="9">
        <v>0.64</v>
      </c>
      <c r="L55" s="10"/>
      <c r="M55" s="41">
        <f t="shared" si="8"/>
        <v>0</v>
      </c>
      <c r="N55" s="16">
        <f t="shared" si="15"/>
        <v>0</v>
      </c>
      <c r="O55" s="9">
        <v>0.46</v>
      </c>
      <c r="P55" s="10"/>
      <c r="Q55" s="41">
        <f t="shared" si="9"/>
        <v>0</v>
      </c>
      <c r="R55" s="16">
        <f t="shared" si="16"/>
        <v>0</v>
      </c>
      <c r="S55" s="9">
        <v>0.25</v>
      </c>
      <c r="T55" s="10"/>
      <c r="U55" s="41">
        <f t="shared" si="10"/>
        <v>0</v>
      </c>
      <c r="V55" s="16">
        <f t="shared" si="17"/>
        <v>0</v>
      </c>
      <c r="W55" s="9">
        <v>7.0000000000000007E-2</v>
      </c>
      <c r="X55" s="10"/>
      <c r="Y55" s="41">
        <f t="shared" si="11"/>
        <v>0</v>
      </c>
      <c r="Z55" s="16">
        <f t="shared" si="18"/>
        <v>0</v>
      </c>
      <c r="AA55" s="9">
        <v>8.0399999999999991</v>
      </c>
      <c r="AB55" s="10"/>
      <c r="AC55" s="41">
        <f t="shared" si="12"/>
        <v>0</v>
      </c>
      <c r="AD55" s="20">
        <f t="shared" si="19"/>
        <v>0</v>
      </c>
      <c r="AE55" s="31"/>
      <c r="AF55" s="31"/>
      <c r="AG55" s="31"/>
    </row>
    <row r="56" spans="1:33">
      <c r="A56" s="40" t="s">
        <v>84</v>
      </c>
      <c r="B56" s="91"/>
      <c r="C56" s="9">
        <v>9.1300000000000008</v>
      </c>
      <c r="D56" s="10"/>
      <c r="E56" s="41">
        <f t="shared" si="6"/>
        <v>0</v>
      </c>
      <c r="F56" s="16">
        <f t="shared" si="14"/>
        <v>0</v>
      </c>
      <c r="G56" s="9">
        <v>1.29</v>
      </c>
      <c r="H56" s="10"/>
      <c r="I56" s="41">
        <f t="shared" si="7"/>
        <v>0</v>
      </c>
      <c r="J56" s="16">
        <f t="shared" si="21"/>
        <v>0</v>
      </c>
      <c r="K56" s="9">
        <v>0.9</v>
      </c>
      <c r="L56" s="10"/>
      <c r="M56" s="41">
        <f t="shared" si="8"/>
        <v>0</v>
      </c>
      <c r="N56" s="16">
        <f t="shared" si="15"/>
        <v>0</v>
      </c>
      <c r="O56" s="9">
        <v>0.64</v>
      </c>
      <c r="P56" s="10"/>
      <c r="Q56" s="41">
        <f t="shared" si="9"/>
        <v>0</v>
      </c>
      <c r="R56" s="16">
        <f t="shared" si="16"/>
        <v>0</v>
      </c>
      <c r="S56" s="9">
        <v>0.35</v>
      </c>
      <c r="T56" s="10"/>
      <c r="U56" s="41">
        <f t="shared" si="10"/>
        <v>0</v>
      </c>
      <c r="V56" s="16">
        <f t="shared" si="17"/>
        <v>0</v>
      </c>
      <c r="W56" s="9">
        <v>0.1</v>
      </c>
      <c r="X56" s="10"/>
      <c r="Y56" s="41">
        <f t="shared" si="11"/>
        <v>0</v>
      </c>
      <c r="Z56" s="16">
        <f t="shared" si="18"/>
        <v>0</v>
      </c>
      <c r="AA56" s="9">
        <v>11.29</v>
      </c>
      <c r="AB56" s="10"/>
      <c r="AC56" s="41">
        <f t="shared" si="12"/>
        <v>0</v>
      </c>
      <c r="AD56" s="20">
        <f t="shared" si="19"/>
        <v>0</v>
      </c>
      <c r="AE56" s="31"/>
      <c r="AF56" s="31"/>
      <c r="AG56" s="31"/>
    </row>
    <row r="57" spans="1:33">
      <c r="A57" s="40" t="s">
        <v>85</v>
      </c>
      <c r="B57" s="91"/>
      <c r="C57" s="9">
        <v>11.76</v>
      </c>
      <c r="D57" s="10"/>
      <c r="E57" s="41">
        <f t="shared" si="6"/>
        <v>0</v>
      </c>
      <c r="F57" s="16">
        <f t="shared" si="14"/>
        <v>0</v>
      </c>
      <c r="G57" s="9">
        <v>1.6600000000000001</v>
      </c>
      <c r="H57" s="10"/>
      <c r="I57" s="41">
        <f t="shared" si="7"/>
        <v>0</v>
      </c>
      <c r="J57" s="16">
        <f t="shared" si="21"/>
        <v>0</v>
      </c>
      <c r="K57" s="9">
        <v>1.1599999999999999</v>
      </c>
      <c r="L57" s="10"/>
      <c r="M57" s="41">
        <f t="shared" si="8"/>
        <v>0</v>
      </c>
      <c r="N57" s="16">
        <f t="shared" si="15"/>
        <v>0</v>
      </c>
      <c r="O57" s="9">
        <v>0.82</v>
      </c>
      <c r="P57" s="10"/>
      <c r="Q57" s="41">
        <f t="shared" si="9"/>
        <v>0</v>
      </c>
      <c r="R57" s="16">
        <f t="shared" si="16"/>
        <v>0</v>
      </c>
      <c r="S57" s="9">
        <v>0.44999999999999996</v>
      </c>
      <c r="T57" s="10"/>
      <c r="U57" s="41">
        <f t="shared" si="10"/>
        <v>0</v>
      </c>
      <c r="V57" s="16">
        <f t="shared" si="17"/>
        <v>0</v>
      </c>
      <c r="W57" s="9">
        <v>0.13</v>
      </c>
      <c r="X57" s="10"/>
      <c r="Y57" s="41">
        <f t="shared" si="11"/>
        <v>0</v>
      </c>
      <c r="Z57" s="16">
        <f t="shared" si="18"/>
        <v>0</v>
      </c>
      <c r="AA57" s="9">
        <v>14.540000000000001</v>
      </c>
      <c r="AB57" s="10"/>
      <c r="AC57" s="41">
        <f t="shared" si="12"/>
        <v>0</v>
      </c>
      <c r="AD57" s="20">
        <f t="shared" si="19"/>
        <v>0</v>
      </c>
      <c r="AE57" s="31"/>
      <c r="AF57" s="31"/>
      <c r="AG57" s="31"/>
    </row>
    <row r="58" spans="1:33">
      <c r="A58" s="40" t="s">
        <v>86</v>
      </c>
      <c r="B58" s="91"/>
      <c r="C58" s="9">
        <v>5.26</v>
      </c>
      <c r="D58" s="10"/>
      <c r="E58" s="41">
        <f t="shared" si="6"/>
        <v>0</v>
      </c>
      <c r="F58" s="16">
        <f t="shared" si="14"/>
        <v>0</v>
      </c>
      <c r="G58" s="9">
        <v>0.74</v>
      </c>
      <c r="H58" s="10"/>
      <c r="I58" s="41">
        <f t="shared" si="7"/>
        <v>0</v>
      </c>
      <c r="J58" s="16">
        <f t="shared" si="21"/>
        <v>0</v>
      </c>
      <c r="K58" s="9">
        <v>0.52</v>
      </c>
      <c r="L58" s="10"/>
      <c r="M58" s="41">
        <f t="shared" si="8"/>
        <v>0</v>
      </c>
      <c r="N58" s="16">
        <f t="shared" si="15"/>
        <v>0</v>
      </c>
      <c r="O58" s="9">
        <v>0.37</v>
      </c>
      <c r="P58" s="10"/>
      <c r="Q58" s="41">
        <f t="shared" si="9"/>
        <v>0</v>
      </c>
      <c r="R58" s="16">
        <f t="shared" si="16"/>
        <v>0</v>
      </c>
      <c r="S58" s="9">
        <v>0.2</v>
      </c>
      <c r="T58" s="10"/>
      <c r="U58" s="41">
        <f t="shared" si="10"/>
        <v>0</v>
      </c>
      <c r="V58" s="16">
        <f t="shared" si="17"/>
        <v>0</v>
      </c>
      <c r="W58" s="9">
        <v>0.06</v>
      </c>
      <c r="X58" s="10"/>
      <c r="Y58" s="41">
        <f t="shared" si="11"/>
        <v>0</v>
      </c>
      <c r="Z58" s="16">
        <f t="shared" si="18"/>
        <v>0</v>
      </c>
      <c r="AA58" s="9">
        <v>6.49</v>
      </c>
      <c r="AB58" s="10"/>
      <c r="AC58" s="41">
        <f t="shared" si="12"/>
        <v>0</v>
      </c>
      <c r="AD58" s="20">
        <f t="shared" si="19"/>
        <v>0</v>
      </c>
      <c r="AE58" s="31"/>
      <c r="AF58" s="31"/>
      <c r="AG58" s="31"/>
    </row>
    <row r="59" spans="1:33">
      <c r="A59" s="40" t="s">
        <v>87</v>
      </c>
      <c r="B59" s="91"/>
      <c r="C59" s="9">
        <v>7.88</v>
      </c>
      <c r="D59" s="10"/>
      <c r="E59" s="41">
        <f t="shared" si="6"/>
        <v>0</v>
      </c>
      <c r="F59" s="16">
        <f t="shared" si="14"/>
        <v>0</v>
      </c>
      <c r="G59" s="9">
        <v>1.1200000000000001</v>
      </c>
      <c r="H59" s="10"/>
      <c r="I59" s="41">
        <f t="shared" si="7"/>
        <v>0</v>
      </c>
      <c r="J59" s="16">
        <f t="shared" si="21"/>
        <v>0</v>
      </c>
      <c r="K59" s="9">
        <v>0.78</v>
      </c>
      <c r="L59" s="10"/>
      <c r="M59" s="41">
        <f t="shared" si="8"/>
        <v>0</v>
      </c>
      <c r="N59" s="16">
        <f t="shared" si="15"/>
        <v>0</v>
      </c>
      <c r="O59" s="9">
        <v>0.55000000000000004</v>
      </c>
      <c r="P59" s="10"/>
      <c r="Q59" s="41">
        <f t="shared" si="9"/>
        <v>0</v>
      </c>
      <c r="R59" s="16">
        <f t="shared" si="16"/>
        <v>0</v>
      </c>
      <c r="S59" s="9">
        <v>0.30000000000000004</v>
      </c>
      <c r="T59" s="10"/>
      <c r="U59" s="41">
        <f t="shared" si="10"/>
        <v>0</v>
      </c>
      <c r="V59" s="16">
        <f t="shared" si="17"/>
        <v>0</v>
      </c>
      <c r="W59" s="9">
        <v>0.09</v>
      </c>
      <c r="X59" s="10"/>
      <c r="Y59" s="41">
        <f t="shared" si="11"/>
        <v>0</v>
      </c>
      <c r="Z59" s="16">
        <f t="shared" si="18"/>
        <v>0</v>
      </c>
      <c r="AA59" s="9">
        <v>9.75</v>
      </c>
      <c r="AB59" s="10"/>
      <c r="AC59" s="41">
        <f t="shared" si="12"/>
        <v>0</v>
      </c>
      <c r="AD59" s="20">
        <f t="shared" si="19"/>
        <v>0</v>
      </c>
      <c r="AE59" s="31"/>
      <c r="AF59" s="31"/>
      <c r="AG59" s="31"/>
    </row>
    <row r="60" spans="1:33">
      <c r="A60" s="40" t="s">
        <v>88</v>
      </c>
      <c r="B60" s="91"/>
      <c r="C60" s="9">
        <v>3.87</v>
      </c>
      <c r="D60" s="10"/>
      <c r="E60" s="41">
        <f t="shared" si="6"/>
        <v>0</v>
      </c>
      <c r="F60" s="16">
        <f t="shared" si="14"/>
        <v>0</v>
      </c>
      <c r="G60" s="9">
        <v>0.55000000000000004</v>
      </c>
      <c r="H60" s="10"/>
      <c r="I60" s="41">
        <f t="shared" si="7"/>
        <v>0</v>
      </c>
      <c r="J60" s="16">
        <f>G60*I60</f>
        <v>0</v>
      </c>
      <c r="K60" s="9">
        <v>0.38</v>
      </c>
      <c r="L60" s="10"/>
      <c r="M60" s="41">
        <f t="shared" si="8"/>
        <v>0</v>
      </c>
      <c r="N60" s="16">
        <f t="shared" si="15"/>
        <v>0</v>
      </c>
      <c r="O60" s="9">
        <v>0.27</v>
      </c>
      <c r="P60" s="10"/>
      <c r="Q60" s="41">
        <f t="shared" si="9"/>
        <v>0</v>
      </c>
      <c r="R60" s="16">
        <f t="shared" si="16"/>
        <v>0</v>
      </c>
      <c r="S60" s="9">
        <v>0.15000000000000002</v>
      </c>
      <c r="T60" s="10"/>
      <c r="U60" s="41">
        <f t="shared" si="10"/>
        <v>0</v>
      </c>
      <c r="V60" s="16">
        <f t="shared" si="17"/>
        <v>0</v>
      </c>
      <c r="W60" s="9">
        <v>0.04</v>
      </c>
      <c r="X60" s="10"/>
      <c r="Y60" s="41">
        <f t="shared" si="11"/>
        <v>0</v>
      </c>
      <c r="Z60" s="16">
        <f t="shared" si="18"/>
        <v>0</v>
      </c>
      <c r="AA60" s="9">
        <v>4.78</v>
      </c>
      <c r="AB60" s="10"/>
      <c r="AC60" s="41">
        <f t="shared" si="12"/>
        <v>0</v>
      </c>
      <c r="AD60" s="20">
        <f t="shared" si="19"/>
        <v>0</v>
      </c>
      <c r="AE60" s="31"/>
      <c r="AF60" s="31"/>
      <c r="AG60" s="31"/>
    </row>
    <row r="61" spans="1:33">
      <c r="A61" s="40" t="s">
        <v>89</v>
      </c>
      <c r="B61" s="91"/>
      <c r="C61" s="9">
        <v>7.88</v>
      </c>
      <c r="D61" s="10"/>
      <c r="E61" s="41">
        <f t="shared" si="6"/>
        <v>0</v>
      </c>
      <c r="F61" s="16">
        <f t="shared" si="14"/>
        <v>0</v>
      </c>
      <c r="G61" s="9">
        <v>1.1200000000000001</v>
      </c>
      <c r="H61" s="10"/>
      <c r="I61" s="41">
        <f t="shared" si="7"/>
        <v>0</v>
      </c>
      <c r="J61" s="16">
        <f t="shared" ref="J61:J66" si="22">I61*G61</f>
        <v>0</v>
      </c>
      <c r="K61" s="9">
        <v>0.78</v>
      </c>
      <c r="L61" s="10"/>
      <c r="M61" s="41">
        <f t="shared" si="8"/>
        <v>0</v>
      </c>
      <c r="N61" s="16">
        <f t="shared" si="15"/>
        <v>0</v>
      </c>
      <c r="O61" s="9">
        <v>0.55000000000000004</v>
      </c>
      <c r="P61" s="10"/>
      <c r="Q61" s="41">
        <f t="shared" si="9"/>
        <v>0</v>
      </c>
      <c r="R61" s="16">
        <f t="shared" si="16"/>
        <v>0</v>
      </c>
      <c r="S61" s="9">
        <v>0.30000000000000004</v>
      </c>
      <c r="T61" s="10"/>
      <c r="U61" s="41">
        <f t="shared" si="10"/>
        <v>0</v>
      </c>
      <c r="V61" s="16">
        <f t="shared" si="17"/>
        <v>0</v>
      </c>
      <c r="W61" s="9">
        <v>0.09</v>
      </c>
      <c r="X61" s="10"/>
      <c r="Y61" s="41">
        <f t="shared" si="11"/>
        <v>0</v>
      </c>
      <c r="Z61" s="16">
        <f t="shared" si="18"/>
        <v>0</v>
      </c>
      <c r="AA61" s="9">
        <v>9.75</v>
      </c>
      <c r="AB61" s="10"/>
      <c r="AC61" s="41">
        <f t="shared" si="12"/>
        <v>0</v>
      </c>
      <c r="AD61" s="20">
        <f t="shared" si="19"/>
        <v>0</v>
      </c>
      <c r="AE61" s="31"/>
      <c r="AF61" s="31"/>
      <c r="AG61" s="31"/>
    </row>
    <row r="62" spans="1:33">
      <c r="A62" s="40" t="s">
        <v>90</v>
      </c>
      <c r="B62" s="91"/>
      <c r="C62" s="9">
        <v>1.24</v>
      </c>
      <c r="D62" s="10"/>
      <c r="E62" s="41">
        <f t="shared" si="6"/>
        <v>0</v>
      </c>
      <c r="F62" s="16">
        <f t="shared" si="14"/>
        <v>0</v>
      </c>
      <c r="G62" s="9">
        <v>0.16999999999999998</v>
      </c>
      <c r="H62" s="10"/>
      <c r="I62" s="41">
        <f t="shared" si="7"/>
        <v>0</v>
      </c>
      <c r="J62" s="16">
        <f t="shared" si="22"/>
        <v>0</v>
      </c>
      <c r="K62" s="9">
        <v>0.12</v>
      </c>
      <c r="L62" s="10"/>
      <c r="M62" s="41">
        <f t="shared" si="8"/>
        <v>0</v>
      </c>
      <c r="N62" s="16">
        <f t="shared" si="15"/>
        <v>0</v>
      </c>
      <c r="O62" s="9">
        <v>0.09</v>
      </c>
      <c r="P62" s="10"/>
      <c r="Q62" s="41">
        <f t="shared" si="9"/>
        <v>0</v>
      </c>
      <c r="R62" s="16">
        <f t="shared" si="16"/>
        <v>0</v>
      </c>
      <c r="S62" s="9">
        <v>0.05</v>
      </c>
      <c r="T62" s="10"/>
      <c r="U62" s="41">
        <f t="shared" si="10"/>
        <v>0</v>
      </c>
      <c r="V62" s="16">
        <f t="shared" si="17"/>
        <v>0</v>
      </c>
      <c r="W62" s="9">
        <v>0.01</v>
      </c>
      <c r="X62" s="10"/>
      <c r="Y62" s="41">
        <f t="shared" si="11"/>
        <v>0</v>
      </c>
      <c r="Z62" s="16">
        <f t="shared" si="18"/>
        <v>0</v>
      </c>
      <c r="AA62" s="9">
        <v>1.54</v>
      </c>
      <c r="AB62" s="10"/>
      <c r="AC62" s="41">
        <f t="shared" si="12"/>
        <v>0</v>
      </c>
      <c r="AD62" s="20">
        <f t="shared" si="19"/>
        <v>0</v>
      </c>
      <c r="AE62" s="31"/>
      <c r="AF62" s="31"/>
      <c r="AG62" s="31"/>
    </row>
    <row r="63" spans="1:33">
      <c r="A63" s="40" t="s">
        <v>91</v>
      </c>
      <c r="B63" s="91"/>
      <c r="C63" s="9">
        <v>1.24</v>
      </c>
      <c r="D63" s="10"/>
      <c r="E63" s="41">
        <f t="shared" si="6"/>
        <v>0</v>
      </c>
      <c r="F63" s="16">
        <f t="shared" si="14"/>
        <v>0</v>
      </c>
      <c r="G63" s="9">
        <v>0.16999999999999998</v>
      </c>
      <c r="H63" s="10"/>
      <c r="I63" s="41">
        <f t="shared" si="7"/>
        <v>0</v>
      </c>
      <c r="J63" s="16">
        <f t="shared" si="22"/>
        <v>0</v>
      </c>
      <c r="K63" s="9">
        <v>0.12</v>
      </c>
      <c r="L63" s="10"/>
      <c r="M63" s="41">
        <f t="shared" si="8"/>
        <v>0</v>
      </c>
      <c r="N63" s="16">
        <f t="shared" si="15"/>
        <v>0</v>
      </c>
      <c r="O63" s="9">
        <v>0.09</v>
      </c>
      <c r="P63" s="10"/>
      <c r="Q63" s="41">
        <f t="shared" si="9"/>
        <v>0</v>
      </c>
      <c r="R63" s="16">
        <f t="shared" si="16"/>
        <v>0</v>
      </c>
      <c r="S63" s="9">
        <v>0.05</v>
      </c>
      <c r="T63" s="10"/>
      <c r="U63" s="41">
        <f t="shared" si="10"/>
        <v>0</v>
      </c>
      <c r="V63" s="16">
        <f t="shared" si="17"/>
        <v>0</v>
      </c>
      <c r="W63" s="9">
        <v>0.01</v>
      </c>
      <c r="X63" s="10"/>
      <c r="Y63" s="41">
        <f t="shared" si="11"/>
        <v>0</v>
      </c>
      <c r="Z63" s="16">
        <f t="shared" si="18"/>
        <v>0</v>
      </c>
      <c r="AA63" s="9">
        <v>1.54</v>
      </c>
      <c r="AB63" s="10"/>
      <c r="AC63" s="41">
        <f t="shared" si="12"/>
        <v>0</v>
      </c>
      <c r="AD63" s="20">
        <f t="shared" si="19"/>
        <v>0</v>
      </c>
      <c r="AE63" s="31"/>
      <c r="AF63" s="31"/>
      <c r="AG63" s="31"/>
    </row>
    <row r="64" spans="1:33">
      <c r="A64" s="40" t="s">
        <v>92</v>
      </c>
      <c r="B64" s="91"/>
      <c r="C64" s="9">
        <v>7.88</v>
      </c>
      <c r="D64" s="10"/>
      <c r="E64" s="41">
        <f t="shared" si="6"/>
        <v>0</v>
      </c>
      <c r="F64" s="16">
        <f t="shared" si="14"/>
        <v>0</v>
      </c>
      <c r="G64" s="9">
        <v>1.1200000000000001</v>
      </c>
      <c r="H64" s="10"/>
      <c r="I64" s="41">
        <f t="shared" si="7"/>
        <v>0</v>
      </c>
      <c r="J64" s="16">
        <f t="shared" si="22"/>
        <v>0</v>
      </c>
      <c r="K64" s="9">
        <v>0.78</v>
      </c>
      <c r="L64" s="10"/>
      <c r="M64" s="41">
        <f t="shared" si="8"/>
        <v>0</v>
      </c>
      <c r="N64" s="16">
        <f t="shared" si="15"/>
        <v>0</v>
      </c>
      <c r="O64" s="9">
        <v>0.55000000000000004</v>
      </c>
      <c r="P64" s="10"/>
      <c r="Q64" s="41">
        <f t="shared" si="9"/>
        <v>0</v>
      </c>
      <c r="R64" s="16">
        <f t="shared" si="16"/>
        <v>0</v>
      </c>
      <c r="S64" s="9">
        <v>0.30000000000000004</v>
      </c>
      <c r="T64" s="10"/>
      <c r="U64" s="41">
        <f t="shared" si="10"/>
        <v>0</v>
      </c>
      <c r="V64" s="16">
        <f t="shared" si="17"/>
        <v>0</v>
      </c>
      <c r="W64" s="9">
        <v>0.09</v>
      </c>
      <c r="X64" s="10"/>
      <c r="Y64" s="41">
        <f t="shared" si="11"/>
        <v>0</v>
      </c>
      <c r="Z64" s="16">
        <f t="shared" si="18"/>
        <v>0</v>
      </c>
      <c r="AA64" s="9">
        <v>9.75</v>
      </c>
      <c r="AB64" s="10"/>
      <c r="AC64" s="41">
        <f t="shared" si="12"/>
        <v>0</v>
      </c>
      <c r="AD64" s="20">
        <f t="shared" si="19"/>
        <v>0</v>
      </c>
      <c r="AE64" s="31"/>
      <c r="AF64" s="31"/>
      <c r="AG64" s="31"/>
    </row>
    <row r="65" spans="1:33">
      <c r="A65" s="40" t="s">
        <v>93</v>
      </c>
      <c r="B65" s="91"/>
      <c r="C65" s="9">
        <v>1.24</v>
      </c>
      <c r="D65" s="10"/>
      <c r="E65" s="41">
        <f t="shared" si="6"/>
        <v>0</v>
      </c>
      <c r="F65" s="16">
        <f t="shared" si="14"/>
        <v>0</v>
      </c>
      <c r="G65" s="9">
        <v>0.16999999999999998</v>
      </c>
      <c r="H65" s="10"/>
      <c r="I65" s="41">
        <f t="shared" si="7"/>
        <v>0</v>
      </c>
      <c r="J65" s="16">
        <f t="shared" si="22"/>
        <v>0</v>
      </c>
      <c r="K65" s="9">
        <v>0.12</v>
      </c>
      <c r="L65" s="10"/>
      <c r="M65" s="41">
        <f t="shared" si="8"/>
        <v>0</v>
      </c>
      <c r="N65" s="16">
        <f t="shared" si="15"/>
        <v>0</v>
      </c>
      <c r="O65" s="9">
        <v>0.09</v>
      </c>
      <c r="P65" s="10"/>
      <c r="Q65" s="41">
        <f t="shared" si="9"/>
        <v>0</v>
      </c>
      <c r="R65" s="16">
        <f t="shared" si="16"/>
        <v>0</v>
      </c>
      <c r="S65" s="9">
        <v>0.05</v>
      </c>
      <c r="T65" s="10"/>
      <c r="U65" s="41">
        <f t="shared" si="10"/>
        <v>0</v>
      </c>
      <c r="V65" s="16">
        <f t="shared" si="17"/>
        <v>0</v>
      </c>
      <c r="W65" s="9">
        <v>0.01</v>
      </c>
      <c r="X65" s="10"/>
      <c r="Y65" s="41">
        <f t="shared" si="11"/>
        <v>0</v>
      </c>
      <c r="Z65" s="16">
        <f t="shared" si="18"/>
        <v>0</v>
      </c>
      <c r="AA65" s="9">
        <v>1.54</v>
      </c>
      <c r="AB65" s="10"/>
      <c r="AC65" s="41">
        <f t="shared" si="12"/>
        <v>0</v>
      </c>
      <c r="AD65" s="20">
        <f t="shared" si="19"/>
        <v>0</v>
      </c>
      <c r="AE65" s="31"/>
      <c r="AF65" s="31"/>
      <c r="AG65" s="31"/>
    </row>
    <row r="66" spans="1:33">
      <c r="A66" s="40" t="s">
        <v>94</v>
      </c>
      <c r="B66" s="91"/>
      <c r="C66" s="9">
        <v>5.26</v>
      </c>
      <c r="D66" s="10"/>
      <c r="E66" s="41">
        <f t="shared" si="6"/>
        <v>0</v>
      </c>
      <c r="F66" s="16">
        <f t="shared" si="14"/>
        <v>0</v>
      </c>
      <c r="G66" s="9">
        <v>0.74</v>
      </c>
      <c r="H66" s="10"/>
      <c r="I66" s="41">
        <f t="shared" si="7"/>
        <v>0</v>
      </c>
      <c r="J66" s="16">
        <f t="shared" si="22"/>
        <v>0</v>
      </c>
      <c r="K66" s="9">
        <v>0.52</v>
      </c>
      <c r="L66" s="10"/>
      <c r="M66" s="41">
        <f t="shared" si="8"/>
        <v>0</v>
      </c>
      <c r="N66" s="16">
        <f t="shared" si="15"/>
        <v>0</v>
      </c>
      <c r="O66" s="9">
        <v>0.37</v>
      </c>
      <c r="P66" s="10"/>
      <c r="Q66" s="41">
        <f t="shared" si="9"/>
        <v>0</v>
      </c>
      <c r="R66" s="16">
        <f t="shared" si="16"/>
        <v>0</v>
      </c>
      <c r="S66" s="9">
        <v>0.2</v>
      </c>
      <c r="T66" s="10"/>
      <c r="U66" s="41">
        <f t="shared" si="10"/>
        <v>0</v>
      </c>
      <c r="V66" s="16">
        <f t="shared" si="17"/>
        <v>0</v>
      </c>
      <c r="W66" s="9">
        <v>0.06</v>
      </c>
      <c r="X66" s="10"/>
      <c r="Y66" s="41">
        <f t="shared" si="11"/>
        <v>0</v>
      </c>
      <c r="Z66" s="16">
        <f t="shared" si="18"/>
        <v>0</v>
      </c>
      <c r="AA66" s="9">
        <v>6.49</v>
      </c>
      <c r="AB66" s="10"/>
      <c r="AC66" s="41">
        <f t="shared" si="12"/>
        <v>0</v>
      </c>
      <c r="AD66" s="20">
        <f t="shared" si="19"/>
        <v>0</v>
      </c>
      <c r="AE66" s="31"/>
      <c r="AF66" s="31"/>
      <c r="AG66" s="31"/>
    </row>
    <row r="67" spans="1:33">
      <c r="A67" s="40" t="s">
        <v>95</v>
      </c>
      <c r="B67" s="91"/>
      <c r="C67" s="9">
        <v>3.87</v>
      </c>
      <c r="D67" s="10"/>
      <c r="E67" s="41">
        <f t="shared" si="6"/>
        <v>0</v>
      </c>
      <c r="F67" s="16">
        <f t="shared" si="14"/>
        <v>0</v>
      </c>
      <c r="G67" s="9">
        <v>0.55000000000000004</v>
      </c>
      <c r="H67" s="10"/>
      <c r="I67" s="41">
        <f t="shared" si="7"/>
        <v>0</v>
      </c>
      <c r="J67" s="16">
        <f>G67*I67</f>
        <v>0</v>
      </c>
      <c r="K67" s="9">
        <v>0.38</v>
      </c>
      <c r="L67" s="10"/>
      <c r="M67" s="41">
        <f t="shared" si="8"/>
        <v>0</v>
      </c>
      <c r="N67" s="16">
        <f t="shared" si="15"/>
        <v>0</v>
      </c>
      <c r="O67" s="9">
        <v>0.27</v>
      </c>
      <c r="P67" s="10"/>
      <c r="Q67" s="41">
        <f t="shared" si="9"/>
        <v>0</v>
      </c>
      <c r="R67" s="16">
        <f t="shared" si="16"/>
        <v>0</v>
      </c>
      <c r="S67" s="9">
        <v>0.15000000000000002</v>
      </c>
      <c r="T67" s="10"/>
      <c r="U67" s="41">
        <f t="shared" si="10"/>
        <v>0</v>
      </c>
      <c r="V67" s="16">
        <f t="shared" si="17"/>
        <v>0</v>
      </c>
      <c r="W67" s="9">
        <v>0.04</v>
      </c>
      <c r="X67" s="10"/>
      <c r="Y67" s="41">
        <f t="shared" si="11"/>
        <v>0</v>
      </c>
      <c r="Z67" s="16">
        <f t="shared" si="18"/>
        <v>0</v>
      </c>
      <c r="AA67" s="9">
        <v>4.78</v>
      </c>
      <c r="AB67" s="10"/>
      <c r="AC67" s="41">
        <f t="shared" si="12"/>
        <v>0</v>
      </c>
      <c r="AD67" s="20">
        <f t="shared" si="19"/>
        <v>0</v>
      </c>
      <c r="AE67" s="31"/>
      <c r="AF67" s="31"/>
      <c r="AG67" s="31"/>
    </row>
    <row r="68" spans="1:33">
      <c r="A68" s="42" t="s">
        <v>96</v>
      </c>
      <c r="B68" s="91"/>
      <c r="C68" s="9">
        <v>1.24</v>
      </c>
      <c r="D68" s="10"/>
      <c r="E68" s="41">
        <f t="shared" si="6"/>
        <v>0</v>
      </c>
      <c r="F68" s="16">
        <f t="shared" si="14"/>
        <v>0</v>
      </c>
      <c r="G68" s="9">
        <v>0.16999999999999998</v>
      </c>
      <c r="H68" s="10"/>
      <c r="I68" s="41">
        <f t="shared" si="7"/>
        <v>0</v>
      </c>
      <c r="J68" s="16">
        <f>G68*I68</f>
        <v>0</v>
      </c>
      <c r="K68" s="9">
        <v>0.12</v>
      </c>
      <c r="L68" s="10"/>
      <c r="M68" s="41">
        <f t="shared" si="8"/>
        <v>0</v>
      </c>
      <c r="N68" s="16">
        <f t="shared" si="15"/>
        <v>0</v>
      </c>
      <c r="O68" s="9">
        <v>0.09</v>
      </c>
      <c r="P68" s="10"/>
      <c r="Q68" s="41">
        <f t="shared" si="9"/>
        <v>0</v>
      </c>
      <c r="R68" s="16">
        <f t="shared" si="16"/>
        <v>0</v>
      </c>
      <c r="S68" s="9">
        <v>0.05</v>
      </c>
      <c r="T68" s="10"/>
      <c r="U68" s="41">
        <f t="shared" si="10"/>
        <v>0</v>
      </c>
      <c r="V68" s="16">
        <f t="shared" si="17"/>
        <v>0</v>
      </c>
      <c r="W68" s="9">
        <v>0.01</v>
      </c>
      <c r="X68" s="10"/>
      <c r="Y68" s="41">
        <f t="shared" si="11"/>
        <v>0</v>
      </c>
      <c r="Z68" s="16">
        <f t="shared" si="18"/>
        <v>0</v>
      </c>
      <c r="AA68" s="9">
        <v>1.54</v>
      </c>
      <c r="AB68" s="10"/>
      <c r="AC68" s="41">
        <f t="shared" si="12"/>
        <v>0</v>
      </c>
      <c r="AD68" s="20">
        <f t="shared" si="19"/>
        <v>0</v>
      </c>
      <c r="AE68" s="31"/>
      <c r="AF68" s="31"/>
      <c r="AG68" s="31"/>
    </row>
    <row r="69" spans="1:33">
      <c r="A69" s="40" t="s">
        <v>97</v>
      </c>
      <c r="B69" s="91"/>
      <c r="C69" s="9">
        <v>80.92</v>
      </c>
      <c r="D69" s="10"/>
      <c r="E69" s="41">
        <f t="shared" si="6"/>
        <v>0</v>
      </c>
      <c r="F69" s="16">
        <f t="shared" ref="F69:F83" si="23">C69*E69</f>
        <v>0</v>
      </c>
      <c r="G69" s="9">
        <v>11.45</v>
      </c>
      <c r="H69" s="10"/>
      <c r="I69" s="41">
        <f t="shared" si="7"/>
        <v>0</v>
      </c>
      <c r="J69" s="16">
        <f t="shared" ref="J69:J79" si="24">I69*G69</f>
        <v>0</v>
      </c>
      <c r="K69" s="9">
        <v>8</v>
      </c>
      <c r="L69" s="10"/>
      <c r="M69" s="41">
        <f t="shared" si="8"/>
        <v>0</v>
      </c>
      <c r="N69" s="16">
        <f t="shared" ref="N69:N83" si="25">M69*K69</f>
        <v>0</v>
      </c>
      <c r="O69" s="9">
        <v>5.67</v>
      </c>
      <c r="P69" s="10"/>
      <c r="Q69" s="41">
        <f t="shared" si="9"/>
        <v>0</v>
      </c>
      <c r="R69" s="16">
        <f t="shared" ref="R69:R83" si="26">Q69*O69</f>
        <v>0</v>
      </c>
      <c r="S69" s="9">
        <v>3.11</v>
      </c>
      <c r="T69" s="10"/>
      <c r="U69" s="41">
        <f t="shared" si="10"/>
        <v>0</v>
      </c>
      <c r="V69" s="16">
        <f t="shared" ref="V69:V83" si="27">U69*S69</f>
        <v>0</v>
      </c>
      <c r="W69" s="9">
        <v>0.89</v>
      </c>
      <c r="X69" s="10"/>
      <c r="Y69" s="41">
        <f t="shared" si="11"/>
        <v>0</v>
      </c>
      <c r="Z69" s="16">
        <f t="shared" ref="Z69:Z83" si="28">Y69*W69</f>
        <v>0</v>
      </c>
      <c r="AA69" s="9">
        <v>100.04</v>
      </c>
      <c r="AB69" s="10"/>
      <c r="AC69" s="41">
        <f t="shared" si="12"/>
        <v>0</v>
      </c>
      <c r="AD69" s="20">
        <f t="shared" ref="AD69:AD83" si="29">AC69*AA69</f>
        <v>0</v>
      </c>
      <c r="AE69" s="31"/>
      <c r="AF69" s="31"/>
      <c r="AG69" s="31"/>
    </row>
    <row r="70" spans="1:33">
      <c r="A70" s="40" t="s">
        <v>98</v>
      </c>
      <c r="B70" s="91"/>
      <c r="C70" s="9">
        <v>1.24</v>
      </c>
      <c r="D70" s="10"/>
      <c r="E70" s="41">
        <f t="shared" ref="E70:E83" si="30">D70*(1+$B$4)</f>
        <v>0</v>
      </c>
      <c r="F70" s="16">
        <f t="shared" si="23"/>
        <v>0</v>
      </c>
      <c r="G70" s="9">
        <v>0.16999999999999998</v>
      </c>
      <c r="H70" s="10"/>
      <c r="I70" s="41">
        <f t="shared" ref="I70:I83" si="31">H70*(1+$B$4)</f>
        <v>0</v>
      </c>
      <c r="J70" s="16">
        <f t="shared" si="24"/>
        <v>0</v>
      </c>
      <c r="K70" s="9">
        <v>0.12</v>
      </c>
      <c r="L70" s="10"/>
      <c r="M70" s="41">
        <f t="shared" ref="M70:M83" si="32">L70*(1+$B$4)</f>
        <v>0</v>
      </c>
      <c r="N70" s="16">
        <f t="shared" si="25"/>
        <v>0</v>
      </c>
      <c r="O70" s="9">
        <v>0.09</v>
      </c>
      <c r="P70" s="10"/>
      <c r="Q70" s="41">
        <f t="shared" ref="Q70:Q83" si="33">P70*(1+$B$4)</f>
        <v>0</v>
      </c>
      <c r="R70" s="16">
        <f t="shared" si="26"/>
        <v>0</v>
      </c>
      <c r="S70" s="9">
        <v>0.05</v>
      </c>
      <c r="T70" s="10"/>
      <c r="U70" s="41">
        <f t="shared" ref="U70:U83" si="34">T70*(1+$B$4)</f>
        <v>0</v>
      </c>
      <c r="V70" s="16">
        <f t="shared" si="27"/>
        <v>0</v>
      </c>
      <c r="W70" s="9">
        <v>0.01</v>
      </c>
      <c r="X70" s="10"/>
      <c r="Y70" s="41">
        <f t="shared" ref="Y70:Y83" si="35">X70*(1+$B$4)</f>
        <v>0</v>
      </c>
      <c r="Z70" s="16">
        <f t="shared" si="28"/>
        <v>0</v>
      </c>
      <c r="AA70" s="9">
        <v>1.54</v>
      </c>
      <c r="AB70" s="10"/>
      <c r="AC70" s="41">
        <f t="shared" ref="AC70:AC83" si="36">AB70*(1+$B$4)</f>
        <v>0</v>
      </c>
      <c r="AD70" s="20">
        <f t="shared" si="29"/>
        <v>0</v>
      </c>
      <c r="AE70" s="31"/>
      <c r="AF70" s="31"/>
      <c r="AG70" s="31"/>
    </row>
    <row r="71" spans="1:33">
      <c r="A71" s="40" t="s">
        <v>99</v>
      </c>
      <c r="B71" s="91"/>
      <c r="C71" s="9">
        <v>10.37</v>
      </c>
      <c r="D71" s="10"/>
      <c r="E71" s="41">
        <f t="shared" si="30"/>
        <v>0</v>
      </c>
      <c r="F71" s="16">
        <f t="shared" si="23"/>
        <v>0</v>
      </c>
      <c r="G71" s="9">
        <v>1.46</v>
      </c>
      <c r="H71" s="10"/>
      <c r="I71" s="41">
        <f t="shared" si="31"/>
        <v>0</v>
      </c>
      <c r="J71" s="16">
        <f t="shared" si="24"/>
        <v>0</v>
      </c>
      <c r="K71" s="9">
        <v>1.03</v>
      </c>
      <c r="L71" s="10"/>
      <c r="M71" s="41">
        <f t="shared" si="32"/>
        <v>0</v>
      </c>
      <c r="N71" s="16">
        <f t="shared" si="25"/>
        <v>0</v>
      </c>
      <c r="O71" s="9">
        <v>0.73</v>
      </c>
      <c r="P71" s="10"/>
      <c r="Q71" s="41">
        <f t="shared" si="33"/>
        <v>0</v>
      </c>
      <c r="R71" s="16">
        <f t="shared" si="26"/>
        <v>0</v>
      </c>
      <c r="S71" s="9">
        <v>0.4</v>
      </c>
      <c r="T71" s="10"/>
      <c r="U71" s="41">
        <f t="shared" si="34"/>
        <v>0</v>
      </c>
      <c r="V71" s="16">
        <f t="shared" si="27"/>
        <v>0</v>
      </c>
      <c r="W71" s="9">
        <v>0.11</v>
      </c>
      <c r="X71" s="10"/>
      <c r="Y71" s="41">
        <f t="shared" si="35"/>
        <v>0</v>
      </c>
      <c r="Z71" s="16">
        <f t="shared" si="28"/>
        <v>0</v>
      </c>
      <c r="AA71" s="9">
        <v>12.83</v>
      </c>
      <c r="AB71" s="10"/>
      <c r="AC71" s="41">
        <f t="shared" si="36"/>
        <v>0</v>
      </c>
      <c r="AD71" s="20">
        <f t="shared" si="29"/>
        <v>0</v>
      </c>
      <c r="AE71" s="31"/>
      <c r="AF71" s="31"/>
      <c r="AG71" s="31"/>
    </row>
    <row r="72" spans="1:33">
      <c r="A72" s="40" t="s">
        <v>100</v>
      </c>
      <c r="B72" s="91"/>
      <c r="C72" s="9">
        <v>65.290000000000006</v>
      </c>
      <c r="D72" s="10"/>
      <c r="E72" s="41">
        <f t="shared" si="30"/>
        <v>0</v>
      </c>
      <c r="F72" s="16">
        <f t="shared" si="23"/>
        <v>0</v>
      </c>
      <c r="G72" s="9">
        <v>9.24</v>
      </c>
      <c r="H72" s="10"/>
      <c r="I72" s="41">
        <f t="shared" si="31"/>
        <v>0</v>
      </c>
      <c r="J72" s="16">
        <f t="shared" si="24"/>
        <v>0</v>
      </c>
      <c r="K72" s="9">
        <v>6.46</v>
      </c>
      <c r="L72" s="10"/>
      <c r="M72" s="41">
        <f t="shared" si="32"/>
        <v>0</v>
      </c>
      <c r="N72" s="16">
        <f t="shared" si="25"/>
        <v>0</v>
      </c>
      <c r="O72" s="9">
        <v>4.57</v>
      </c>
      <c r="P72" s="10"/>
      <c r="Q72" s="41">
        <f t="shared" si="33"/>
        <v>0</v>
      </c>
      <c r="R72" s="16">
        <f t="shared" si="26"/>
        <v>0</v>
      </c>
      <c r="S72" s="9">
        <v>2.52</v>
      </c>
      <c r="T72" s="10"/>
      <c r="U72" s="41">
        <f t="shared" si="34"/>
        <v>0</v>
      </c>
      <c r="V72" s="16">
        <f t="shared" si="27"/>
        <v>0</v>
      </c>
      <c r="W72" s="9">
        <v>0.72</v>
      </c>
      <c r="X72" s="10"/>
      <c r="Y72" s="41">
        <f t="shared" si="35"/>
        <v>0</v>
      </c>
      <c r="Z72" s="16">
        <f t="shared" si="28"/>
        <v>0</v>
      </c>
      <c r="AA72" s="9">
        <v>80.72</v>
      </c>
      <c r="AB72" s="10"/>
      <c r="AC72" s="41">
        <f t="shared" si="36"/>
        <v>0</v>
      </c>
      <c r="AD72" s="20">
        <f t="shared" si="29"/>
        <v>0</v>
      </c>
      <c r="AE72" s="31"/>
      <c r="AF72" s="31"/>
      <c r="AG72" s="31"/>
    </row>
    <row r="73" spans="1:33">
      <c r="A73" s="40" t="s">
        <v>101</v>
      </c>
      <c r="B73" s="91"/>
      <c r="C73" s="9">
        <v>5.26</v>
      </c>
      <c r="D73" s="10"/>
      <c r="E73" s="41">
        <f t="shared" si="30"/>
        <v>0</v>
      </c>
      <c r="F73" s="16">
        <f t="shared" si="23"/>
        <v>0</v>
      </c>
      <c r="G73" s="9">
        <v>0.74</v>
      </c>
      <c r="H73" s="10"/>
      <c r="I73" s="41">
        <f t="shared" si="31"/>
        <v>0</v>
      </c>
      <c r="J73" s="16">
        <f t="shared" si="24"/>
        <v>0</v>
      </c>
      <c r="K73" s="9">
        <v>0.52</v>
      </c>
      <c r="L73" s="10"/>
      <c r="M73" s="41">
        <f t="shared" si="32"/>
        <v>0</v>
      </c>
      <c r="N73" s="16">
        <f t="shared" si="25"/>
        <v>0</v>
      </c>
      <c r="O73" s="9">
        <v>0.37</v>
      </c>
      <c r="P73" s="10"/>
      <c r="Q73" s="41">
        <f t="shared" si="33"/>
        <v>0</v>
      </c>
      <c r="R73" s="16">
        <f t="shared" si="26"/>
        <v>0</v>
      </c>
      <c r="S73" s="9">
        <v>0.2</v>
      </c>
      <c r="T73" s="10"/>
      <c r="U73" s="41">
        <f t="shared" si="34"/>
        <v>0</v>
      </c>
      <c r="V73" s="16">
        <f t="shared" si="27"/>
        <v>0</v>
      </c>
      <c r="W73" s="9">
        <v>0.06</v>
      </c>
      <c r="X73" s="10"/>
      <c r="Y73" s="41">
        <f t="shared" si="35"/>
        <v>0</v>
      </c>
      <c r="Z73" s="16">
        <f t="shared" si="28"/>
        <v>0</v>
      </c>
      <c r="AA73" s="9">
        <v>6.49</v>
      </c>
      <c r="AB73" s="10"/>
      <c r="AC73" s="41">
        <f t="shared" si="36"/>
        <v>0</v>
      </c>
      <c r="AD73" s="20">
        <f t="shared" si="29"/>
        <v>0</v>
      </c>
      <c r="AE73" s="31"/>
      <c r="AF73" s="31"/>
      <c r="AG73" s="31"/>
    </row>
    <row r="74" spans="1:33">
      <c r="A74" s="40" t="s">
        <v>102</v>
      </c>
      <c r="B74" s="91"/>
      <c r="C74" s="9">
        <v>1.24</v>
      </c>
      <c r="D74" s="10"/>
      <c r="E74" s="41">
        <f t="shared" si="30"/>
        <v>0</v>
      </c>
      <c r="F74" s="16">
        <f t="shared" si="23"/>
        <v>0</v>
      </c>
      <c r="G74" s="9">
        <v>0.16999999999999998</v>
      </c>
      <c r="H74" s="10"/>
      <c r="I74" s="41">
        <f t="shared" si="31"/>
        <v>0</v>
      </c>
      <c r="J74" s="16">
        <f t="shared" si="24"/>
        <v>0</v>
      </c>
      <c r="K74" s="9">
        <v>0.12</v>
      </c>
      <c r="L74" s="10"/>
      <c r="M74" s="41">
        <f t="shared" si="32"/>
        <v>0</v>
      </c>
      <c r="N74" s="16">
        <f t="shared" si="25"/>
        <v>0</v>
      </c>
      <c r="O74" s="9">
        <v>0.09</v>
      </c>
      <c r="P74" s="10"/>
      <c r="Q74" s="41">
        <f t="shared" si="33"/>
        <v>0</v>
      </c>
      <c r="R74" s="16">
        <f t="shared" si="26"/>
        <v>0</v>
      </c>
      <c r="S74" s="9">
        <v>0.05</v>
      </c>
      <c r="T74" s="10"/>
      <c r="U74" s="41">
        <f t="shared" si="34"/>
        <v>0</v>
      </c>
      <c r="V74" s="16">
        <f t="shared" si="27"/>
        <v>0</v>
      </c>
      <c r="W74" s="9">
        <v>0.01</v>
      </c>
      <c r="X74" s="10"/>
      <c r="Y74" s="41">
        <f t="shared" si="35"/>
        <v>0</v>
      </c>
      <c r="Z74" s="16">
        <f t="shared" si="28"/>
        <v>0</v>
      </c>
      <c r="AA74" s="9">
        <v>1.54</v>
      </c>
      <c r="AB74" s="10"/>
      <c r="AC74" s="41">
        <f t="shared" si="36"/>
        <v>0</v>
      </c>
      <c r="AD74" s="20">
        <f t="shared" si="29"/>
        <v>0</v>
      </c>
      <c r="AE74" s="31"/>
      <c r="AF74" s="31"/>
      <c r="AG74" s="31"/>
    </row>
    <row r="75" spans="1:33">
      <c r="A75" s="40" t="s">
        <v>103</v>
      </c>
      <c r="B75" s="91"/>
      <c r="C75" s="9">
        <v>1.24</v>
      </c>
      <c r="D75" s="10"/>
      <c r="E75" s="41">
        <f t="shared" si="30"/>
        <v>0</v>
      </c>
      <c r="F75" s="16">
        <f t="shared" si="23"/>
        <v>0</v>
      </c>
      <c r="G75" s="9">
        <v>0.16999999999999998</v>
      </c>
      <c r="H75" s="10"/>
      <c r="I75" s="41">
        <f t="shared" si="31"/>
        <v>0</v>
      </c>
      <c r="J75" s="16">
        <f t="shared" si="24"/>
        <v>0</v>
      </c>
      <c r="K75" s="9">
        <v>0.12</v>
      </c>
      <c r="L75" s="10"/>
      <c r="M75" s="41">
        <f t="shared" si="32"/>
        <v>0</v>
      </c>
      <c r="N75" s="16">
        <f t="shared" si="25"/>
        <v>0</v>
      </c>
      <c r="O75" s="9">
        <v>0.09</v>
      </c>
      <c r="P75" s="10"/>
      <c r="Q75" s="41">
        <f t="shared" si="33"/>
        <v>0</v>
      </c>
      <c r="R75" s="16">
        <f t="shared" si="26"/>
        <v>0</v>
      </c>
      <c r="S75" s="9">
        <v>0.05</v>
      </c>
      <c r="T75" s="10"/>
      <c r="U75" s="41">
        <f t="shared" si="34"/>
        <v>0</v>
      </c>
      <c r="V75" s="16">
        <f t="shared" si="27"/>
        <v>0</v>
      </c>
      <c r="W75" s="9">
        <v>0.01</v>
      </c>
      <c r="X75" s="10"/>
      <c r="Y75" s="41">
        <f t="shared" si="35"/>
        <v>0</v>
      </c>
      <c r="Z75" s="16">
        <f t="shared" si="28"/>
        <v>0</v>
      </c>
      <c r="AA75" s="9">
        <v>1.54</v>
      </c>
      <c r="AB75" s="10"/>
      <c r="AC75" s="41">
        <f t="shared" si="36"/>
        <v>0</v>
      </c>
      <c r="AD75" s="20">
        <f t="shared" si="29"/>
        <v>0</v>
      </c>
      <c r="AE75" s="31"/>
      <c r="AF75" s="31"/>
      <c r="AG75" s="31"/>
    </row>
    <row r="76" spans="1:33">
      <c r="A76" s="40" t="s">
        <v>104</v>
      </c>
      <c r="B76" s="91"/>
      <c r="C76" s="9">
        <v>20.89</v>
      </c>
      <c r="D76" s="10"/>
      <c r="E76" s="41">
        <f t="shared" si="30"/>
        <v>0</v>
      </c>
      <c r="F76" s="16">
        <f t="shared" si="23"/>
        <v>0</v>
      </c>
      <c r="G76" s="9">
        <v>2.95</v>
      </c>
      <c r="H76" s="10"/>
      <c r="I76" s="41">
        <f t="shared" si="31"/>
        <v>0</v>
      </c>
      <c r="J76" s="16">
        <f t="shared" si="24"/>
        <v>0</v>
      </c>
      <c r="K76" s="9">
        <v>2.0699999999999998</v>
      </c>
      <c r="L76" s="10"/>
      <c r="M76" s="41">
        <f t="shared" si="32"/>
        <v>0</v>
      </c>
      <c r="N76" s="16">
        <f t="shared" si="25"/>
        <v>0</v>
      </c>
      <c r="O76" s="9">
        <v>1.46</v>
      </c>
      <c r="P76" s="10"/>
      <c r="Q76" s="41">
        <f t="shared" si="33"/>
        <v>0</v>
      </c>
      <c r="R76" s="16">
        <f t="shared" si="26"/>
        <v>0</v>
      </c>
      <c r="S76" s="9">
        <v>0.8</v>
      </c>
      <c r="T76" s="10"/>
      <c r="U76" s="41">
        <f t="shared" si="34"/>
        <v>0</v>
      </c>
      <c r="V76" s="16">
        <f t="shared" si="27"/>
        <v>0</v>
      </c>
      <c r="W76" s="9">
        <v>0.23</v>
      </c>
      <c r="X76" s="10"/>
      <c r="Y76" s="41">
        <f t="shared" si="35"/>
        <v>0</v>
      </c>
      <c r="Z76" s="16">
        <f t="shared" si="28"/>
        <v>0</v>
      </c>
      <c r="AA76" s="9">
        <v>25.82</v>
      </c>
      <c r="AB76" s="10"/>
      <c r="AC76" s="41">
        <f t="shared" si="36"/>
        <v>0</v>
      </c>
      <c r="AD76" s="20">
        <f t="shared" si="29"/>
        <v>0</v>
      </c>
      <c r="AE76" s="31"/>
      <c r="AF76" s="31"/>
      <c r="AG76" s="31"/>
    </row>
    <row r="77" spans="1:33">
      <c r="A77" s="40" t="s">
        <v>105</v>
      </c>
      <c r="B77" s="91"/>
      <c r="C77" s="9">
        <v>6.5</v>
      </c>
      <c r="D77" s="10"/>
      <c r="E77" s="41">
        <f t="shared" si="30"/>
        <v>0</v>
      </c>
      <c r="F77" s="16">
        <f t="shared" si="23"/>
        <v>0</v>
      </c>
      <c r="G77" s="9">
        <v>0.91999999999999993</v>
      </c>
      <c r="H77" s="10"/>
      <c r="I77" s="41">
        <f t="shared" si="31"/>
        <v>0</v>
      </c>
      <c r="J77" s="16">
        <f t="shared" si="24"/>
        <v>0</v>
      </c>
      <c r="K77" s="9">
        <v>0.64</v>
      </c>
      <c r="L77" s="10"/>
      <c r="M77" s="41">
        <f t="shared" si="32"/>
        <v>0</v>
      </c>
      <c r="N77" s="16">
        <f t="shared" si="25"/>
        <v>0</v>
      </c>
      <c r="O77" s="9">
        <v>0.46</v>
      </c>
      <c r="P77" s="10"/>
      <c r="Q77" s="41">
        <f t="shared" si="33"/>
        <v>0</v>
      </c>
      <c r="R77" s="16">
        <f t="shared" si="26"/>
        <v>0</v>
      </c>
      <c r="S77" s="9">
        <v>0.25</v>
      </c>
      <c r="T77" s="10"/>
      <c r="U77" s="41">
        <f t="shared" si="34"/>
        <v>0</v>
      </c>
      <c r="V77" s="16">
        <f t="shared" si="27"/>
        <v>0</v>
      </c>
      <c r="W77" s="9">
        <v>7.0000000000000007E-2</v>
      </c>
      <c r="X77" s="10"/>
      <c r="Y77" s="41">
        <f t="shared" si="35"/>
        <v>0</v>
      </c>
      <c r="Z77" s="16">
        <f t="shared" si="28"/>
        <v>0</v>
      </c>
      <c r="AA77" s="9">
        <v>8.0399999999999991</v>
      </c>
      <c r="AB77" s="10"/>
      <c r="AC77" s="41">
        <f t="shared" si="36"/>
        <v>0</v>
      </c>
      <c r="AD77" s="20">
        <f t="shared" si="29"/>
        <v>0</v>
      </c>
      <c r="AE77" s="31"/>
      <c r="AF77" s="31"/>
      <c r="AG77" s="31"/>
    </row>
    <row r="78" spans="1:33">
      <c r="A78" s="40" t="s">
        <v>106</v>
      </c>
      <c r="B78" s="91"/>
      <c r="C78" s="9">
        <v>9.1300000000000008</v>
      </c>
      <c r="D78" s="10"/>
      <c r="E78" s="41">
        <f t="shared" si="30"/>
        <v>0</v>
      </c>
      <c r="F78" s="16">
        <f t="shared" si="23"/>
        <v>0</v>
      </c>
      <c r="G78" s="9">
        <v>1.29</v>
      </c>
      <c r="H78" s="10"/>
      <c r="I78" s="41">
        <f t="shared" si="31"/>
        <v>0</v>
      </c>
      <c r="J78" s="16">
        <f t="shared" si="24"/>
        <v>0</v>
      </c>
      <c r="K78" s="9">
        <v>0.9</v>
      </c>
      <c r="L78" s="10"/>
      <c r="M78" s="41">
        <f t="shared" si="32"/>
        <v>0</v>
      </c>
      <c r="N78" s="16">
        <f t="shared" si="25"/>
        <v>0</v>
      </c>
      <c r="O78" s="9">
        <v>0.64</v>
      </c>
      <c r="P78" s="10"/>
      <c r="Q78" s="41">
        <f t="shared" si="33"/>
        <v>0</v>
      </c>
      <c r="R78" s="16">
        <f t="shared" si="26"/>
        <v>0</v>
      </c>
      <c r="S78" s="9">
        <v>0.35</v>
      </c>
      <c r="T78" s="10"/>
      <c r="U78" s="41">
        <f t="shared" si="34"/>
        <v>0</v>
      </c>
      <c r="V78" s="16">
        <f t="shared" si="27"/>
        <v>0</v>
      </c>
      <c r="W78" s="9">
        <v>0.1</v>
      </c>
      <c r="X78" s="10"/>
      <c r="Y78" s="41">
        <f t="shared" si="35"/>
        <v>0</v>
      </c>
      <c r="Z78" s="16">
        <f t="shared" si="28"/>
        <v>0</v>
      </c>
      <c r="AA78" s="9">
        <v>11.29</v>
      </c>
      <c r="AB78" s="10"/>
      <c r="AC78" s="41">
        <f t="shared" si="36"/>
        <v>0</v>
      </c>
      <c r="AD78" s="20">
        <f t="shared" si="29"/>
        <v>0</v>
      </c>
      <c r="AE78" s="31"/>
      <c r="AF78" s="31"/>
      <c r="AG78" s="31"/>
    </row>
    <row r="79" spans="1:33">
      <c r="A79" s="40" t="s">
        <v>107</v>
      </c>
      <c r="B79" s="91"/>
      <c r="C79" s="9">
        <v>87.42</v>
      </c>
      <c r="D79" s="10"/>
      <c r="E79" s="41">
        <f t="shared" si="30"/>
        <v>0</v>
      </c>
      <c r="F79" s="16">
        <f t="shared" si="23"/>
        <v>0</v>
      </c>
      <c r="G79" s="9">
        <v>12.370000000000001</v>
      </c>
      <c r="H79" s="10"/>
      <c r="I79" s="41">
        <f t="shared" si="31"/>
        <v>0</v>
      </c>
      <c r="J79" s="16">
        <f t="shared" si="24"/>
        <v>0</v>
      </c>
      <c r="K79" s="9">
        <v>8.65</v>
      </c>
      <c r="L79" s="10"/>
      <c r="M79" s="41">
        <f t="shared" si="32"/>
        <v>0</v>
      </c>
      <c r="N79" s="16">
        <f t="shared" si="25"/>
        <v>0</v>
      </c>
      <c r="O79" s="9">
        <v>6.12</v>
      </c>
      <c r="P79" s="10"/>
      <c r="Q79" s="41">
        <f t="shared" si="33"/>
        <v>0</v>
      </c>
      <c r="R79" s="16">
        <f t="shared" si="26"/>
        <v>0</v>
      </c>
      <c r="S79" s="9">
        <v>3.3600000000000003</v>
      </c>
      <c r="T79" s="10"/>
      <c r="U79" s="41">
        <f t="shared" si="34"/>
        <v>0</v>
      </c>
      <c r="V79" s="16">
        <f t="shared" si="27"/>
        <v>0</v>
      </c>
      <c r="W79" s="9">
        <v>0.96</v>
      </c>
      <c r="X79" s="10"/>
      <c r="Y79" s="41">
        <f t="shared" si="35"/>
        <v>0</v>
      </c>
      <c r="Z79" s="16">
        <f t="shared" si="28"/>
        <v>0</v>
      </c>
      <c r="AA79" s="9">
        <v>108.08</v>
      </c>
      <c r="AB79" s="10"/>
      <c r="AC79" s="41">
        <f t="shared" si="36"/>
        <v>0</v>
      </c>
      <c r="AD79" s="20">
        <f t="shared" si="29"/>
        <v>0</v>
      </c>
      <c r="AE79" s="31"/>
      <c r="AF79" s="31"/>
      <c r="AG79" s="31"/>
    </row>
    <row r="80" spans="1:33">
      <c r="A80" s="40" t="s">
        <v>108</v>
      </c>
      <c r="B80" s="91"/>
      <c r="C80" s="9">
        <v>150.08000000000001</v>
      </c>
      <c r="D80" s="10"/>
      <c r="E80" s="41">
        <f t="shared" si="30"/>
        <v>0</v>
      </c>
      <c r="F80" s="16">
        <f t="shared" si="23"/>
        <v>0</v>
      </c>
      <c r="G80" s="9">
        <v>21.23</v>
      </c>
      <c r="H80" s="10"/>
      <c r="I80" s="41">
        <f t="shared" si="31"/>
        <v>0</v>
      </c>
      <c r="J80" s="16">
        <f>G80*I80</f>
        <v>0</v>
      </c>
      <c r="K80" s="9">
        <v>14.84</v>
      </c>
      <c r="L80" s="10"/>
      <c r="M80" s="41">
        <f t="shared" si="32"/>
        <v>0</v>
      </c>
      <c r="N80" s="16">
        <f t="shared" si="25"/>
        <v>0</v>
      </c>
      <c r="O80" s="9">
        <v>10.51</v>
      </c>
      <c r="P80" s="10"/>
      <c r="Q80" s="41">
        <f t="shared" si="33"/>
        <v>0</v>
      </c>
      <c r="R80" s="16">
        <f t="shared" si="26"/>
        <v>0</v>
      </c>
      <c r="S80" s="9">
        <v>5.77</v>
      </c>
      <c r="T80" s="10"/>
      <c r="U80" s="41">
        <f t="shared" si="34"/>
        <v>0</v>
      </c>
      <c r="V80" s="16">
        <f t="shared" si="27"/>
        <v>0</v>
      </c>
      <c r="W80" s="9">
        <v>1.65</v>
      </c>
      <c r="X80" s="10"/>
      <c r="Y80" s="41">
        <f t="shared" si="35"/>
        <v>0</v>
      </c>
      <c r="Z80" s="16">
        <f t="shared" si="28"/>
        <v>0</v>
      </c>
      <c r="AA80" s="9">
        <v>185.54</v>
      </c>
      <c r="AB80" s="10"/>
      <c r="AC80" s="41">
        <f t="shared" si="36"/>
        <v>0</v>
      </c>
      <c r="AD80" s="20">
        <f t="shared" si="29"/>
        <v>0</v>
      </c>
      <c r="AE80" s="31"/>
      <c r="AF80" s="31"/>
      <c r="AG80" s="31"/>
    </row>
    <row r="81" spans="1:33">
      <c r="A81" s="40" t="s">
        <v>109</v>
      </c>
      <c r="B81" s="91"/>
      <c r="C81" s="9">
        <v>1.24</v>
      </c>
      <c r="D81" s="10"/>
      <c r="E81" s="41">
        <f t="shared" si="30"/>
        <v>0</v>
      </c>
      <c r="F81" s="16">
        <f t="shared" si="23"/>
        <v>0</v>
      </c>
      <c r="G81" s="9">
        <v>0.16999999999999998</v>
      </c>
      <c r="H81" s="10"/>
      <c r="I81" s="41">
        <f t="shared" si="31"/>
        <v>0</v>
      </c>
      <c r="J81" s="16">
        <f>I81*G81</f>
        <v>0</v>
      </c>
      <c r="K81" s="9">
        <v>0.12</v>
      </c>
      <c r="L81" s="10"/>
      <c r="M81" s="41">
        <f t="shared" si="32"/>
        <v>0</v>
      </c>
      <c r="N81" s="16">
        <f t="shared" si="25"/>
        <v>0</v>
      </c>
      <c r="O81" s="9">
        <v>0.09</v>
      </c>
      <c r="P81" s="10"/>
      <c r="Q81" s="41">
        <f t="shared" si="33"/>
        <v>0</v>
      </c>
      <c r="R81" s="16">
        <f t="shared" si="26"/>
        <v>0</v>
      </c>
      <c r="S81" s="9">
        <v>0.05</v>
      </c>
      <c r="T81" s="10"/>
      <c r="U81" s="41">
        <f t="shared" si="34"/>
        <v>0</v>
      </c>
      <c r="V81" s="16">
        <f t="shared" si="27"/>
        <v>0</v>
      </c>
      <c r="W81" s="9">
        <v>0.01</v>
      </c>
      <c r="X81" s="10"/>
      <c r="Y81" s="41">
        <f t="shared" si="35"/>
        <v>0</v>
      </c>
      <c r="Z81" s="16">
        <f t="shared" si="28"/>
        <v>0</v>
      </c>
      <c r="AA81" s="9">
        <v>1.54</v>
      </c>
      <c r="AB81" s="10"/>
      <c r="AC81" s="41">
        <f t="shared" si="36"/>
        <v>0</v>
      </c>
      <c r="AD81" s="20">
        <f t="shared" si="29"/>
        <v>0</v>
      </c>
      <c r="AE81" s="31"/>
      <c r="AF81" s="31"/>
      <c r="AG81" s="31"/>
    </row>
    <row r="82" spans="1:33">
      <c r="A82" s="40" t="s">
        <v>110</v>
      </c>
      <c r="B82" s="91"/>
      <c r="C82" s="9">
        <v>2.63</v>
      </c>
      <c r="D82" s="10"/>
      <c r="E82" s="41">
        <f t="shared" si="30"/>
        <v>0</v>
      </c>
      <c r="F82" s="16">
        <f t="shared" si="23"/>
        <v>0</v>
      </c>
      <c r="G82" s="9">
        <v>0.37</v>
      </c>
      <c r="H82" s="10"/>
      <c r="I82" s="41">
        <f t="shared" si="31"/>
        <v>0</v>
      </c>
      <c r="J82" s="16">
        <f>G82*I82</f>
        <v>0</v>
      </c>
      <c r="K82" s="9">
        <v>0.26</v>
      </c>
      <c r="L82" s="10"/>
      <c r="M82" s="41">
        <f t="shared" si="32"/>
        <v>0</v>
      </c>
      <c r="N82" s="16">
        <f t="shared" si="25"/>
        <v>0</v>
      </c>
      <c r="O82" s="9">
        <v>0.18</v>
      </c>
      <c r="P82" s="10"/>
      <c r="Q82" s="41">
        <f t="shared" si="33"/>
        <v>0</v>
      </c>
      <c r="R82" s="16">
        <f t="shared" si="26"/>
        <v>0</v>
      </c>
      <c r="S82" s="9">
        <v>0.1</v>
      </c>
      <c r="T82" s="10"/>
      <c r="U82" s="41">
        <f t="shared" si="34"/>
        <v>0</v>
      </c>
      <c r="V82" s="16">
        <f t="shared" si="27"/>
        <v>0</v>
      </c>
      <c r="W82" s="9">
        <v>0.03</v>
      </c>
      <c r="X82" s="10"/>
      <c r="Y82" s="41">
        <f t="shared" si="35"/>
        <v>0</v>
      </c>
      <c r="Z82" s="16">
        <f t="shared" si="28"/>
        <v>0</v>
      </c>
      <c r="AA82" s="9">
        <v>3.25</v>
      </c>
      <c r="AB82" s="10"/>
      <c r="AC82" s="41">
        <f t="shared" si="36"/>
        <v>0</v>
      </c>
      <c r="AD82" s="20">
        <f t="shared" si="29"/>
        <v>0</v>
      </c>
      <c r="AE82" s="31"/>
      <c r="AF82" s="31"/>
      <c r="AG82" s="31"/>
    </row>
    <row r="83" spans="1:33" ht="16.5" thickBot="1">
      <c r="A83" s="40" t="s">
        <v>111</v>
      </c>
      <c r="B83" s="92"/>
      <c r="C83" s="9">
        <v>2.63</v>
      </c>
      <c r="D83" s="10"/>
      <c r="E83" s="41">
        <f t="shared" si="30"/>
        <v>0</v>
      </c>
      <c r="F83" s="16">
        <f t="shared" si="23"/>
        <v>0</v>
      </c>
      <c r="G83" s="9">
        <v>0.37</v>
      </c>
      <c r="H83" s="10"/>
      <c r="I83" s="41">
        <f t="shared" si="31"/>
        <v>0</v>
      </c>
      <c r="J83" s="16">
        <f>I83*G83</f>
        <v>0</v>
      </c>
      <c r="K83" s="9">
        <v>0.26</v>
      </c>
      <c r="L83" s="10"/>
      <c r="M83" s="41">
        <f t="shared" si="32"/>
        <v>0</v>
      </c>
      <c r="N83" s="16">
        <f t="shared" si="25"/>
        <v>0</v>
      </c>
      <c r="O83" s="9">
        <v>0.18</v>
      </c>
      <c r="P83" s="10"/>
      <c r="Q83" s="41">
        <f t="shared" si="33"/>
        <v>0</v>
      </c>
      <c r="R83" s="16">
        <f t="shared" si="26"/>
        <v>0</v>
      </c>
      <c r="S83" s="9">
        <v>0.1</v>
      </c>
      <c r="T83" s="10"/>
      <c r="U83" s="41">
        <f t="shared" si="34"/>
        <v>0</v>
      </c>
      <c r="V83" s="16">
        <f t="shared" si="27"/>
        <v>0</v>
      </c>
      <c r="W83" s="9">
        <v>0.03</v>
      </c>
      <c r="X83" s="10"/>
      <c r="Y83" s="41">
        <f t="shared" si="35"/>
        <v>0</v>
      </c>
      <c r="Z83" s="16">
        <f t="shared" si="28"/>
        <v>0</v>
      </c>
      <c r="AA83" s="9">
        <v>3.25</v>
      </c>
      <c r="AB83" s="10"/>
      <c r="AC83" s="41">
        <f t="shared" si="36"/>
        <v>0</v>
      </c>
      <c r="AD83" s="20">
        <f t="shared" si="29"/>
        <v>0</v>
      </c>
      <c r="AE83" s="31"/>
      <c r="AF83" s="31"/>
      <c r="AG83" s="31"/>
    </row>
    <row r="84" spans="1:33" s="44" customFormat="1" ht="24" customHeight="1" thickBot="1">
      <c r="A84" s="43"/>
      <c r="F84" s="17">
        <f>SUM(F5:F83)</f>
        <v>0</v>
      </c>
      <c r="J84" s="17">
        <f>SUM(J5:J83)</f>
        <v>0</v>
      </c>
      <c r="N84" s="17">
        <f>SUM(N5:N83)</f>
        <v>0</v>
      </c>
      <c r="R84" s="17">
        <f>SUM(R5:R83)</f>
        <v>0</v>
      </c>
      <c r="V84" s="17">
        <f>SUM(V5:V83)</f>
        <v>0</v>
      </c>
      <c r="Z84" s="17">
        <f>SUM(Z5:Z83)</f>
        <v>0</v>
      </c>
      <c r="AD84" s="17">
        <f>SUM(AD5:AD83)</f>
        <v>0</v>
      </c>
      <c r="AE84" s="31"/>
      <c r="AF84" s="31"/>
      <c r="AG84" s="31"/>
    </row>
    <row r="86" spans="1:33">
      <c r="C86" s="45"/>
      <c r="G86" s="45"/>
      <c r="K86" s="45"/>
      <c r="O86" s="45"/>
      <c r="S86" s="45"/>
      <c r="W86" s="45"/>
      <c r="AA86" s="45"/>
    </row>
    <row r="87" spans="1:33">
      <c r="J87" s="19"/>
      <c r="K87" s="46"/>
      <c r="O87" s="46"/>
      <c r="S87" s="46"/>
      <c r="W87" s="46"/>
      <c r="AA87" s="47"/>
    </row>
    <row r="88" spans="1:33">
      <c r="A88" s="22"/>
      <c r="B88" s="48"/>
      <c r="C88" s="49"/>
      <c r="D88" s="49"/>
      <c r="E88" s="49"/>
      <c r="F88" s="22"/>
      <c r="G88" s="49"/>
      <c r="H88" s="22"/>
      <c r="I88" s="22"/>
      <c r="J88" s="22"/>
      <c r="K88" s="49"/>
      <c r="L88" s="22"/>
      <c r="M88" s="22"/>
      <c r="N88" s="22"/>
      <c r="O88" s="49"/>
      <c r="P88" s="22"/>
      <c r="Q88" s="22"/>
      <c r="R88" s="22"/>
      <c r="S88" s="49"/>
      <c r="T88" s="22"/>
      <c r="U88" s="22"/>
      <c r="V88" s="22"/>
      <c r="W88" s="49"/>
      <c r="X88" s="22"/>
      <c r="Y88" s="22"/>
      <c r="Z88" s="22"/>
      <c r="AA88" s="49"/>
    </row>
    <row r="89" spans="1:33">
      <c r="K89" s="18"/>
    </row>
    <row r="90" spans="1:33">
      <c r="K90" s="18"/>
    </row>
    <row r="91" spans="1:33">
      <c r="K91" s="18"/>
    </row>
    <row r="92" spans="1:33">
      <c r="K92" s="18"/>
    </row>
  </sheetData>
  <sheetProtection algorithmName="SHA-512" hashValue="iw2axy20EpLM69t+5cQLAFfXzOA7OIqAiMU4Nfef4PpDMPAtT2rz000cJHpCNb1bcdeT4GmZmJOl81ZIiX3b0g==" saltValue="Ug5KYxYT3oVBD68GP9YMZw==" spinCount="100000" sheet="1" sort="0" autoFilter="0" pivotTables="0"/>
  <mergeCells count="15">
    <mergeCell ref="Z3:Z4"/>
    <mergeCell ref="AA4:AC4"/>
    <mergeCell ref="AD3:AD4"/>
    <mergeCell ref="B5:B83"/>
    <mergeCell ref="C4:E4"/>
    <mergeCell ref="F3:F4"/>
    <mergeCell ref="G4:I4"/>
    <mergeCell ref="J3:J4"/>
    <mergeCell ref="K4:M4"/>
    <mergeCell ref="N3:N4"/>
    <mergeCell ref="O4:Q4"/>
    <mergeCell ref="R3:R4"/>
    <mergeCell ref="S4:U4"/>
    <mergeCell ref="V3:V4"/>
    <mergeCell ref="W4:Y4"/>
  </mergeCells>
  <phoneticPr fontId="6" type="noConversion"/>
  <pageMargins left="0.75000000000000011" right="0.75000000000000011" top="1" bottom="1" header="0.5" footer="0.5"/>
  <pageSetup paperSize="9" scale="77" orientation="portrait" horizontalDpi="4294967292" verticalDpi="4294967292" r:id="rId1"/>
  <headerFooter alignWithMargins="0"/>
  <colBreaks count="6" manualBreakCount="6">
    <brk id="6" max="1048575" man="1"/>
    <brk id="10" max="1048575" man="1"/>
    <brk id="14" max="1048575" man="1"/>
    <brk id="18" max="1048575" man="1"/>
    <brk id="22" max="1048575" man="1"/>
    <brk id="2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  <pageSetUpPr fitToPage="1"/>
  </sheetPr>
  <dimension ref="A2:F88"/>
  <sheetViews>
    <sheetView topLeftCell="A70" workbookViewId="0">
      <selection activeCell="H9" sqref="H9"/>
    </sheetView>
  </sheetViews>
  <sheetFormatPr defaultRowHeight="15.75"/>
  <cols>
    <col min="1" max="1" width="36.375" style="1" bestFit="1" customWidth="1"/>
    <col min="2" max="2" width="8.5" style="2" customWidth="1"/>
    <col min="3" max="3" width="6.875" customWidth="1"/>
    <col min="4" max="4" width="11" customWidth="1"/>
    <col min="5" max="5" width="11.875" customWidth="1"/>
    <col min="6" max="6" width="13" style="12" customWidth="1"/>
    <col min="7" max="254" width="11" customWidth="1"/>
  </cols>
  <sheetData>
    <row r="2" spans="1:6" ht="16.5" thickBot="1"/>
    <row r="3" spans="1:6" ht="158.25" thickBot="1">
      <c r="A3" s="50" t="s">
        <v>32</v>
      </c>
      <c r="B3" s="51" t="s">
        <v>19</v>
      </c>
      <c r="C3" s="35" t="s">
        <v>1</v>
      </c>
      <c r="D3" s="36" t="s">
        <v>117</v>
      </c>
      <c r="E3" s="37" t="s">
        <v>2</v>
      </c>
      <c r="F3" s="103" t="s">
        <v>3</v>
      </c>
    </row>
    <row r="4" spans="1:6" ht="16.5" thickBot="1">
      <c r="A4" s="39" t="s">
        <v>121</v>
      </c>
      <c r="B4" s="27"/>
      <c r="C4" s="93" t="s">
        <v>4</v>
      </c>
      <c r="D4" s="102"/>
      <c r="E4" s="102"/>
      <c r="F4" s="104"/>
    </row>
    <row r="5" spans="1:6">
      <c r="A5" s="52" t="s">
        <v>33</v>
      </c>
      <c r="B5" s="90"/>
      <c r="C5" s="9">
        <v>1.7</v>
      </c>
      <c r="D5" s="4"/>
      <c r="E5" s="53">
        <f>D5*(1+$B$4)</f>
        <v>0</v>
      </c>
      <c r="F5" s="13">
        <f t="shared" ref="F5:F36" si="0">C5*E5</f>
        <v>0</v>
      </c>
    </row>
    <row r="6" spans="1:6">
      <c r="A6" s="52" t="s">
        <v>34</v>
      </c>
      <c r="B6" s="91"/>
      <c r="C6" s="9">
        <v>1.7</v>
      </c>
      <c r="D6" s="4"/>
      <c r="E6" s="53">
        <f t="shared" ref="E6:E69" si="1">D6*(1+$B$4)</f>
        <v>0</v>
      </c>
      <c r="F6" s="13">
        <f t="shared" si="0"/>
        <v>0</v>
      </c>
    </row>
    <row r="7" spans="1:6">
      <c r="A7" s="52" t="s">
        <v>35</v>
      </c>
      <c r="B7" s="91"/>
      <c r="C7" s="9">
        <v>1.7</v>
      </c>
      <c r="D7" s="4"/>
      <c r="E7" s="53">
        <f t="shared" si="1"/>
        <v>0</v>
      </c>
      <c r="F7" s="13">
        <f t="shared" si="0"/>
        <v>0</v>
      </c>
    </row>
    <row r="8" spans="1:6">
      <c r="A8" s="52" t="s">
        <v>36</v>
      </c>
      <c r="B8" s="91"/>
      <c r="C8" s="9">
        <v>1.7</v>
      </c>
      <c r="D8" s="4"/>
      <c r="E8" s="53">
        <f t="shared" si="1"/>
        <v>0</v>
      </c>
      <c r="F8" s="13">
        <f t="shared" si="0"/>
        <v>0</v>
      </c>
    </row>
    <row r="9" spans="1:6">
      <c r="A9" s="52" t="s">
        <v>37</v>
      </c>
      <c r="B9" s="91"/>
      <c r="C9" s="9">
        <v>1.7</v>
      </c>
      <c r="D9" s="4"/>
      <c r="E9" s="53">
        <f t="shared" si="1"/>
        <v>0</v>
      </c>
      <c r="F9" s="13">
        <f t="shared" si="0"/>
        <v>0</v>
      </c>
    </row>
    <row r="10" spans="1:6">
      <c r="A10" s="52" t="s">
        <v>38</v>
      </c>
      <c r="B10" s="91"/>
      <c r="C10" s="9">
        <v>1.7</v>
      </c>
      <c r="D10" s="4"/>
      <c r="E10" s="53">
        <f t="shared" si="1"/>
        <v>0</v>
      </c>
      <c r="F10" s="13">
        <f t="shared" si="0"/>
        <v>0</v>
      </c>
    </row>
    <row r="11" spans="1:6">
      <c r="A11" s="52" t="s">
        <v>39</v>
      </c>
      <c r="B11" s="91"/>
      <c r="C11" s="9">
        <v>1.7</v>
      </c>
      <c r="D11" s="4"/>
      <c r="E11" s="53">
        <f t="shared" si="1"/>
        <v>0</v>
      </c>
      <c r="F11" s="13">
        <f t="shared" si="0"/>
        <v>0</v>
      </c>
    </row>
    <row r="12" spans="1:6">
      <c r="A12" s="52" t="s">
        <v>40</v>
      </c>
      <c r="B12" s="91"/>
      <c r="C12" s="9">
        <v>1.7</v>
      </c>
      <c r="D12" s="4"/>
      <c r="E12" s="53">
        <f t="shared" si="1"/>
        <v>0</v>
      </c>
      <c r="F12" s="13">
        <f t="shared" si="0"/>
        <v>0</v>
      </c>
    </row>
    <row r="13" spans="1:6">
      <c r="A13" s="52" t="s">
        <v>41</v>
      </c>
      <c r="B13" s="91"/>
      <c r="C13" s="9">
        <v>1.7</v>
      </c>
      <c r="D13" s="4"/>
      <c r="E13" s="53">
        <f t="shared" si="1"/>
        <v>0</v>
      </c>
      <c r="F13" s="13">
        <f t="shared" si="0"/>
        <v>0</v>
      </c>
    </row>
    <row r="14" spans="1:6">
      <c r="A14" s="52" t="s">
        <v>42</v>
      </c>
      <c r="B14" s="91"/>
      <c r="C14" s="9">
        <v>1.7</v>
      </c>
      <c r="D14" s="4"/>
      <c r="E14" s="53">
        <f t="shared" si="1"/>
        <v>0</v>
      </c>
      <c r="F14" s="13">
        <f t="shared" si="0"/>
        <v>0</v>
      </c>
    </row>
    <row r="15" spans="1:6">
      <c r="A15" s="52" t="s">
        <v>43</v>
      </c>
      <c r="B15" s="91"/>
      <c r="C15" s="9">
        <v>1.7</v>
      </c>
      <c r="D15" s="4"/>
      <c r="E15" s="53">
        <f t="shared" si="1"/>
        <v>0</v>
      </c>
      <c r="F15" s="13">
        <f t="shared" si="0"/>
        <v>0</v>
      </c>
    </row>
    <row r="16" spans="1:6">
      <c r="A16" s="52" t="s">
        <v>44</v>
      </c>
      <c r="B16" s="91"/>
      <c r="C16" s="9">
        <v>1.7</v>
      </c>
      <c r="D16" s="4"/>
      <c r="E16" s="53">
        <f t="shared" si="1"/>
        <v>0</v>
      </c>
      <c r="F16" s="13">
        <f t="shared" si="0"/>
        <v>0</v>
      </c>
    </row>
    <row r="17" spans="1:6">
      <c r="A17" s="52" t="s">
        <v>45</v>
      </c>
      <c r="B17" s="91"/>
      <c r="C17" s="9">
        <v>1.7</v>
      </c>
      <c r="D17" s="4"/>
      <c r="E17" s="53">
        <f t="shared" si="1"/>
        <v>0</v>
      </c>
      <c r="F17" s="13">
        <f t="shared" si="0"/>
        <v>0</v>
      </c>
    </row>
    <row r="18" spans="1:6">
      <c r="A18" s="52" t="s">
        <v>46</v>
      </c>
      <c r="B18" s="91"/>
      <c r="C18" s="9">
        <v>1.7</v>
      </c>
      <c r="D18" s="4"/>
      <c r="E18" s="53">
        <f t="shared" si="1"/>
        <v>0</v>
      </c>
      <c r="F18" s="13">
        <f t="shared" si="0"/>
        <v>0</v>
      </c>
    </row>
    <row r="19" spans="1:6">
      <c r="A19" s="52" t="s">
        <v>47</v>
      </c>
      <c r="B19" s="91"/>
      <c r="C19" s="9">
        <v>1.7</v>
      </c>
      <c r="D19" s="4"/>
      <c r="E19" s="53">
        <f t="shared" si="1"/>
        <v>0</v>
      </c>
      <c r="F19" s="13">
        <f t="shared" si="0"/>
        <v>0</v>
      </c>
    </row>
    <row r="20" spans="1:6">
      <c r="A20" s="52" t="s">
        <v>48</v>
      </c>
      <c r="B20" s="91"/>
      <c r="C20" s="9">
        <v>1.7</v>
      </c>
      <c r="D20" s="4"/>
      <c r="E20" s="53">
        <f t="shared" si="1"/>
        <v>0</v>
      </c>
      <c r="F20" s="13">
        <f t="shared" si="0"/>
        <v>0</v>
      </c>
    </row>
    <row r="21" spans="1:6">
      <c r="A21" s="52" t="s">
        <v>49</v>
      </c>
      <c r="B21" s="91"/>
      <c r="C21" s="9">
        <v>1.7</v>
      </c>
      <c r="D21" s="4"/>
      <c r="E21" s="53">
        <f t="shared" si="1"/>
        <v>0</v>
      </c>
      <c r="F21" s="13">
        <f t="shared" si="0"/>
        <v>0</v>
      </c>
    </row>
    <row r="22" spans="1:6">
      <c r="A22" s="52" t="s">
        <v>50</v>
      </c>
      <c r="B22" s="91"/>
      <c r="C22" s="9">
        <v>1.7</v>
      </c>
      <c r="D22" s="4"/>
      <c r="E22" s="53">
        <f t="shared" si="1"/>
        <v>0</v>
      </c>
      <c r="F22" s="13">
        <f t="shared" si="0"/>
        <v>0</v>
      </c>
    </row>
    <row r="23" spans="1:6">
      <c r="A23" s="52" t="s">
        <v>51</v>
      </c>
      <c r="B23" s="91"/>
      <c r="C23" s="9">
        <v>1.7</v>
      </c>
      <c r="D23" s="4"/>
      <c r="E23" s="53">
        <f t="shared" si="1"/>
        <v>0</v>
      </c>
      <c r="F23" s="13">
        <f t="shared" si="0"/>
        <v>0</v>
      </c>
    </row>
    <row r="24" spans="1:6">
      <c r="A24" s="54" t="s">
        <v>52</v>
      </c>
      <c r="B24" s="91"/>
      <c r="C24" s="9">
        <v>1.7</v>
      </c>
      <c r="D24" s="4"/>
      <c r="E24" s="53">
        <f t="shared" si="1"/>
        <v>0</v>
      </c>
      <c r="F24" s="13">
        <f t="shared" si="0"/>
        <v>0</v>
      </c>
    </row>
    <row r="25" spans="1:6">
      <c r="A25" s="52" t="s">
        <v>53</v>
      </c>
      <c r="B25" s="91"/>
      <c r="C25" s="9">
        <v>1.7</v>
      </c>
      <c r="D25" s="4"/>
      <c r="E25" s="53">
        <f t="shared" si="1"/>
        <v>0</v>
      </c>
      <c r="F25" s="13">
        <f t="shared" si="0"/>
        <v>0</v>
      </c>
    </row>
    <row r="26" spans="1:6">
      <c r="A26" s="52" t="s">
        <v>54</v>
      </c>
      <c r="B26" s="91"/>
      <c r="C26" s="9">
        <v>1.7</v>
      </c>
      <c r="D26" s="4"/>
      <c r="E26" s="53">
        <f t="shared" si="1"/>
        <v>0</v>
      </c>
      <c r="F26" s="13">
        <f t="shared" si="0"/>
        <v>0</v>
      </c>
    </row>
    <row r="27" spans="1:6">
      <c r="A27" s="52" t="s">
        <v>55</v>
      </c>
      <c r="B27" s="91"/>
      <c r="C27" s="9">
        <v>1.7</v>
      </c>
      <c r="D27" s="4"/>
      <c r="E27" s="53">
        <f t="shared" si="1"/>
        <v>0</v>
      </c>
      <c r="F27" s="13">
        <f t="shared" si="0"/>
        <v>0</v>
      </c>
    </row>
    <row r="28" spans="1:6">
      <c r="A28" s="52" t="s">
        <v>56</v>
      </c>
      <c r="B28" s="91"/>
      <c r="C28" s="9">
        <v>1.7</v>
      </c>
      <c r="D28" s="4"/>
      <c r="E28" s="53">
        <f t="shared" si="1"/>
        <v>0</v>
      </c>
      <c r="F28" s="13">
        <f t="shared" si="0"/>
        <v>0</v>
      </c>
    </row>
    <row r="29" spans="1:6">
      <c r="A29" s="52" t="s">
        <v>57</v>
      </c>
      <c r="B29" s="91"/>
      <c r="C29" s="9">
        <v>1.7</v>
      </c>
      <c r="D29" s="4"/>
      <c r="E29" s="53">
        <f t="shared" si="1"/>
        <v>0</v>
      </c>
      <c r="F29" s="13">
        <f t="shared" si="0"/>
        <v>0</v>
      </c>
    </row>
    <row r="30" spans="1:6">
      <c r="A30" s="52" t="s">
        <v>58</v>
      </c>
      <c r="B30" s="91"/>
      <c r="C30" s="9">
        <v>1.7</v>
      </c>
      <c r="D30" s="4"/>
      <c r="E30" s="53">
        <f t="shared" si="1"/>
        <v>0</v>
      </c>
      <c r="F30" s="13">
        <f t="shared" si="0"/>
        <v>0</v>
      </c>
    </row>
    <row r="31" spans="1:6">
      <c r="A31" s="52" t="s">
        <v>59</v>
      </c>
      <c r="B31" s="91"/>
      <c r="C31" s="9">
        <v>1.7</v>
      </c>
      <c r="D31" s="4"/>
      <c r="E31" s="53">
        <f t="shared" si="1"/>
        <v>0</v>
      </c>
      <c r="F31" s="13">
        <f t="shared" si="0"/>
        <v>0</v>
      </c>
    </row>
    <row r="32" spans="1:6">
      <c r="A32" s="52" t="s">
        <v>60</v>
      </c>
      <c r="B32" s="91"/>
      <c r="C32" s="9">
        <v>1.7</v>
      </c>
      <c r="D32" s="4"/>
      <c r="E32" s="53">
        <f t="shared" si="1"/>
        <v>0</v>
      </c>
      <c r="F32" s="13">
        <f t="shared" si="0"/>
        <v>0</v>
      </c>
    </row>
    <row r="33" spans="1:6">
      <c r="A33" s="52" t="s">
        <v>61</v>
      </c>
      <c r="B33" s="91"/>
      <c r="C33" s="9">
        <v>1.7</v>
      </c>
      <c r="D33" s="4"/>
      <c r="E33" s="53">
        <f t="shared" si="1"/>
        <v>0</v>
      </c>
      <c r="F33" s="13">
        <f t="shared" si="0"/>
        <v>0</v>
      </c>
    </row>
    <row r="34" spans="1:6">
      <c r="A34" s="52" t="s">
        <v>62</v>
      </c>
      <c r="B34" s="91"/>
      <c r="C34" s="9">
        <v>1.7</v>
      </c>
      <c r="D34" s="4"/>
      <c r="E34" s="53">
        <f t="shared" si="1"/>
        <v>0</v>
      </c>
      <c r="F34" s="13">
        <f t="shared" si="0"/>
        <v>0</v>
      </c>
    </row>
    <row r="35" spans="1:6">
      <c r="A35" s="52" t="s">
        <v>63</v>
      </c>
      <c r="B35" s="91"/>
      <c r="C35" s="9">
        <v>1.7</v>
      </c>
      <c r="D35" s="4"/>
      <c r="E35" s="53">
        <f t="shared" si="1"/>
        <v>0</v>
      </c>
      <c r="F35" s="13">
        <f t="shared" si="0"/>
        <v>0</v>
      </c>
    </row>
    <row r="36" spans="1:6">
      <c r="A36" s="52" t="s">
        <v>64</v>
      </c>
      <c r="B36" s="91"/>
      <c r="C36" s="9">
        <v>1.7</v>
      </c>
      <c r="D36" s="4"/>
      <c r="E36" s="53">
        <f t="shared" si="1"/>
        <v>0</v>
      </c>
      <c r="F36" s="13">
        <f t="shared" si="0"/>
        <v>0</v>
      </c>
    </row>
    <row r="37" spans="1:6">
      <c r="A37" s="52" t="s">
        <v>65</v>
      </c>
      <c r="B37" s="91"/>
      <c r="C37" s="9">
        <v>1.7</v>
      </c>
      <c r="D37" s="4"/>
      <c r="E37" s="53">
        <f t="shared" si="1"/>
        <v>0</v>
      </c>
      <c r="F37" s="13">
        <f t="shared" ref="F37:F68" si="2">C37*E37</f>
        <v>0</v>
      </c>
    </row>
    <row r="38" spans="1:6">
      <c r="A38" s="52" t="s">
        <v>66</v>
      </c>
      <c r="B38" s="91"/>
      <c r="C38" s="9">
        <v>1.7</v>
      </c>
      <c r="D38" s="4"/>
      <c r="E38" s="53">
        <f t="shared" si="1"/>
        <v>0</v>
      </c>
      <c r="F38" s="13">
        <f t="shared" si="2"/>
        <v>0</v>
      </c>
    </row>
    <row r="39" spans="1:6">
      <c r="A39" s="52" t="s">
        <v>67</v>
      </c>
      <c r="B39" s="91"/>
      <c r="C39" s="9">
        <v>1.7</v>
      </c>
      <c r="D39" s="4"/>
      <c r="E39" s="53">
        <f t="shared" si="1"/>
        <v>0</v>
      </c>
      <c r="F39" s="13">
        <f t="shared" si="2"/>
        <v>0</v>
      </c>
    </row>
    <row r="40" spans="1:6">
      <c r="A40" s="52" t="s">
        <v>68</v>
      </c>
      <c r="B40" s="91"/>
      <c r="C40" s="9">
        <v>1.7</v>
      </c>
      <c r="D40" s="4"/>
      <c r="E40" s="53">
        <f t="shared" si="1"/>
        <v>0</v>
      </c>
      <c r="F40" s="13">
        <f t="shared" si="2"/>
        <v>0</v>
      </c>
    </row>
    <row r="41" spans="1:6">
      <c r="A41" s="52" t="s">
        <v>69</v>
      </c>
      <c r="B41" s="91"/>
      <c r="C41" s="9">
        <v>1.7</v>
      </c>
      <c r="D41" s="4"/>
      <c r="E41" s="53">
        <f t="shared" si="1"/>
        <v>0</v>
      </c>
      <c r="F41" s="13">
        <f t="shared" si="2"/>
        <v>0</v>
      </c>
    </row>
    <row r="42" spans="1:6">
      <c r="A42" s="52" t="s">
        <v>70</v>
      </c>
      <c r="B42" s="91"/>
      <c r="C42" s="9">
        <v>1.7</v>
      </c>
      <c r="D42" s="4"/>
      <c r="E42" s="53">
        <f t="shared" si="1"/>
        <v>0</v>
      </c>
      <c r="F42" s="13">
        <f t="shared" si="2"/>
        <v>0</v>
      </c>
    </row>
    <row r="43" spans="1:6">
      <c r="A43" s="52" t="s">
        <v>71</v>
      </c>
      <c r="B43" s="91"/>
      <c r="C43" s="9">
        <v>1.7</v>
      </c>
      <c r="D43" s="4"/>
      <c r="E43" s="53">
        <f t="shared" si="1"/>
        <v>0</v>
      </c>
      <c r="F43" s="13">
        <f t="shared" si="2"/>
        <v>0</v>
      </c>
    </row>
    <row r="44" spans="1:6">
      <c r="A44" s="52" t="s">
        <v>72</v>
      </c>
      <c r="B44" s="91"/>
      <c r="C44" s="9">
        <v>1.7</v>
      </c>
      <c r="D44" s="4"/>
      <c r="E44" s="53">
        <f t="shared" si="1"/>
        <v>0</v>
      </c>
      <c r="F44" s="13">
        <f t="shared" si="2"/>
        <v>0</v>
      </c>
    </row>
    <row r="45" spans="1:6">
      <c r="A45" s="52" t="s">
        <v>73</v>
      </c>
      <c r="B45" s="91"/>
      <c r="C45" s="9">
        <v>1.7</v>
      </c>
      <c r="D45" s="4"/>
      <c r="E45" s="53">
        <f t="shared" si="1"/>
        <v>0</v>
      </c>
      <c r="F45" s="13">
        <f t="shared" si="2"/>
        <v>0</v>
      </c>
    </row>
    <row r="46" spans="1:6">
      <c r="A46" s="52" t="s">
        <v>74</v>
      </c>
      <c r="B46" s="91"/>
      <c r="C46" s="9">
        <v>1.7</v>
      </c>
      <c r="D46" s="4"/>
      <c r="E46" s="53">
        <f t="shared" si="1"/>
        <v>0</v>
      </c>
      <c r="F46" s="13">
        <f t="shared" si="2"/>
        <v>0</v>
      </c>
    </row>
    <row r="47" spans="1:6">
      <c r="A47" s="52" t="s">
        <v>75</v>
      </c>
      <c r="B47" s="91"/>
      <c r="C47" s="9">
        <v>1.7</v>
      </c>
      <c r="D47" s="4"/>
      <c r="E47" s="53">
        <f t="shared" si="1"/>
        <v>0</v>
      </c>
      <c r="F47" s="13">
        <f t="shared" si="2"/>
        <v>0</v>
      </c>
    </row>
    <row r="48" spans="1:6">
      <c r="A48" s="52" t="s">
        <v>76</v>
      </c>
      <c r="B48" s="91"/>
      <c r="C48" s="9">
        <v>1.7</v>
      </c>
      <c r="D48" s="4"/>
      <c r="E48" s="53">
        <f t="shared" si="1"/>
        <v>0</v>
      </c>
      <c r="F48" s="13">
        <f t="shared" si="2"/>
        <v>0</v>
      </c>
    </row>
    <row r="49" spans="1:6">
      <c r="A49" s="52" t="s">
        <v>77</v>
      </c>
      <c r="B49" s="91"/>
      <c r="C49" s="9">
        <v>1.7</v>
      </c>
      <c r="D49" s="4"/>
      <c r="E49" s="53">
        <f t="shared" si="1"/>
        <v>0</v>
      </c>
      <c r="F49" s="13">
        <f t="shared" si="2"/>
        <v>0</v>
      </c>
    </row>
    <row r="50" spans="1:6">
      <c r="A50" s="52" t="s">
        <v>78</v>
      </c>
      <c r="B50" s="91"/>
      <c r="C50" s="9">
        <v>1.7</v>
      </c>
      <c r="D50" s="4"/>
      <c r="E50" s="53">
        <f t="shared" si="1"/>
        <v>0</v>
      </c>
      <c r="F50" s="13">
        <f t="shared" si="2"/>
        <v>0</v>
      </c>
    </row>
    <row r="51" spans="1:6">
      <c r="A51" s="52" t="s">
        <v>79</v>
      </c>
      <c r="B51" s="91"/>
      <c r="C51" s="9">
        <v>1.7</v>
      </c>
      <c r="D51" s="4"/>
      <c r="E51" s="53">
        <f t="shared" si="1"/>
        <v>0</v>
      </c>
      <c r="F51" s="13">
        <f t="shared" si="2"/>
        <v>0</v>
      </c>
    </row>
    <row r="52" spans="1:6">
      <c r="A52" s="52" t="s">
        <v>80</v>
      </c>
      <c r="B52" s="91"/>
      <c r="C52" s="9">
        <v>1.7</v>
      </c>
      <c r="D52" s="4"/>
      <c r="E52" s="53">
        <f t="shared" si="1"/>
        <v>0</v>
      </c>
      <c r="F52" s="13">
        <f t="shared" si="2"/>
        <v>0</v>
      </c>
    </row>
    <row r="53" spans="1:6">
      <c r="A53" s="52" t="s">
        <v>81</v>
      </c>
      <c r="B53" s="91"/>
      <c r="C53" s="9">
        <v>1.7</v>
      </c>
      <c r="D53" s="4"/>
      <c r="E53" s="53">
        <f t="shared" si="1"/>
        <v>0</v>
      </c>
      <c r="F53" s="13">
        <f t="shared" si="2"/>
        <v>0</v>
      </c>
    </row>
    <row r="54" spans="1:6">
      <c r="A54" s="52" t="s">
        <v>82</v>
      </c>
      <c r="B54" s="91"/>
      <c r="C54" s="9">
        <v>1.7</v>
      </c>
      <c r="D54" s="4"/>
      <c r="E54" s="53">
        <f t="shared" si="1"/>
        <v>0</v>
      </c>
      <c r="F54" s="13">
        <f t="shared" si="2"/>
        <v>0</v>
      </c>
    </row>
    <row r="55" spans="1:6">
      <c r="A55" s="52" t="s">
        <v>83</v>
      </c>
      <c r="B55" s="91"/>
      <c r="C55" s="9">
        <v>1.7</v>
      </c>
      <c r="D55" s="4"/>
      <c r="E55" s="53">
        <f t="shared" si="1"/>
        <v>0</v>
      </c>
      <c r="F55" s="13">
        <f t="shared" si="2"/>
        <v>0</v>
      </c>
    </row>
    <row r="56" spans="1:6">
      <c r="A56" s="52" t="s">
        <v>84</v>
      </c>
      <c r="B56" s="91"/>
      <c r="C56" s="9">
        <v>1.7</v>
      </c>
      <c r="D56" s="4"/>
      <c r="E56" s="53">
        <f t="shared" si="1"/>
        <v>0</v>
      </c>
      <c r="F56" s="13">
        <f t="shared" si="2"/>
        <v>0</v>
      </c>
    </row>
    <row r="57" spans="1:6">
      <c r="A57" s="52" t="s">
        <v>85</v>
      </c>
      <c r="B57" s="91"/>
      <c r="C57" s="9">
        <v>1.7</v>
      </c>
      <c r="D57" s="4"/>
      <c r="E57" s="53">
        <f t="shared" si="1"/>
        <v>0</v>
      </c>
      <c r="F57" s="13">
        <f t="shared" si="2"/>
        <v>0</v>
      </c>
    </row>
    <row r="58" spans="1:6">
      <c r="A58" s="52" t="s">
        <v>86</v>
      </c>
      <c r="B58" s="91"/>
      <c r="C58" s="9">
        <v>1.7</v>
      </c>
      <c r="D58" s="4"/>
      <c r="E58" s="53">
        <f t="shared" si="1"/>
        <v>0</v>
      </c>
      <c r="F58" s="13">
        <f t="shared" si="2"/>
        <v>0</v>
      </c>
    </row>
    <row r="59" spans="1:6">
      <c r="A59" s="52" t="s">
        <v>87</v>
      </c>
      <c r="B59" s="91"/>
      <c r="C59" s="9">
        <v>1.7</v>
      </c>
      <c r="D59" s="4"/>
      <c r="E59" s="53">
        <f t="shared" si="1"/>
        <v>0</v>
      </c>
      <c r="F59" s="13">
        <f t="shared" si="2"/>
        <v>0</v>
      </c>
    </row>
    <row r="60" spans="1:6">
      <c r="A60" s="52" t="s">
        <v>88</v>
      </c>
      <c r="B60" s="91"/>
      <c r="C60" s="9">
        <v>1.7</v>
      </c>
      <c r="D60" s="4"/>
      <c r="E60" s="53">
        <f t="shared" si="1"/>
        <v>0</v>
      </c>
      <c r="F60" s="13">
        <f t="shared" si="2"/>
        <v>0</v>
      </c>
    </row>
    <row r="61" spans="1:6">
      <c r="A61" s="52" t="s">
        <v>89</v>
      </c>
      <c r="B61" s="91"/>
      <c r="C61" s="9">
        <v>1.7</v>
      </c>
      <c r="D61" s="4"/>
      <c r="E61" s="53">
        <f t="shared" si="1"/>
        <v>0</v>
      </c>
      <c r="F61" s="13">
        <f t="shared" si="2"/>
        <v>0</v>
      </c>
    </row>
    <row r="62" spans="1:6">
      <c r="A62" s="52" t="s">
        <v>90</v>
      </c>
      <c r="B62" s="91"/>
      <c r="C62" s="9">
        <v>1.7</v>
      </c>
      <c r="D62" s="4"/>
      <c r="E62" s="53">
        <f t="shared" si="1"/>
        <v>0</v>
      </c>
      <c r="F62" s="13">
        <f t="shared" si="2"/>
        <v>0</v>
      </c>
    </row>
    <row r="63" spans="1:6">
      <c r="A63" s="52" t="s">
        <v>91</v>
      </c>
      <c r="B63" s="91"/>
      <c r="C63" s="9">
        <v>1.7</v>
      </c>
      <c r="D63" s="4"/>
      <c r="E63" s="53">
        <f t="shared" si="1"/>
        <v>0</v>
      </c>
      <c r="F63" s="13">
        <f t="shared" si="2"/>
        <v>0</v>
      </c>
    </row>
    <row r="64" spans="1:6">
      <c r="A64" s="52" t="s">
        <v>92</v>
      </c>
      <c r="B64" s="91"/>
      <c r="C64" s="9">
        <v>1.7</v>
      </c>
      <c r="D64" s="4"/>
      <c r="E64" s="53">
        <f t="shared" si="1"/>
        <v>0</v>
      </c>
      <c r="F64" s="13">
        <f t="shared" si="2"/>
        <v>0</v>
      </c>
    </row>
    <row r="65" spans="1:6">
      <c r="A65" s="52" t="s">
        <v>93</v>
      </c>
      <c r="B65" s="91"/>
      <c r="C65" s="9">
        <v>1.7</v>
      </c>
      <c r="D65" s="4"/>
      <c r="E65" s="53">
        <f t="shared" si="1"/>
        <v>0</v>
      </c>
      <c r="F65" s="13">
        <f t="shared" si="2"/>
        <v>0</v>
      </c>
    </row>
    <row r="66" spans="1:6">
      <c r="A66" s="52" t="s">
        <v>94</v>
      </c>
      <c r="B66" s="91"/>
      <c r="C66" s="9">
        <v>1.7</v>
      </c>
      <c r="D66" s="4"/>
      <c r="E66" s="53">
        <f t="shared" si="1"/>
        <v>0</v>
      </c>
      <c r="F66" s="13">
        <f t="shared" si="2"/>
        <v>0</v>
      </c>
    </row>
    <row r="67" spans="1:6">
      <c r="A67" s="52" t="s">
        <v>95</v>
      </c>
      <c r="B67" s="91"/>
      <c r="C67" s="9">
        <v>1.7</v>
      </c>
      <c r="D67" s="4"/>
      <c r="E67" s="53">
        <f t="shared" si="1"/>
        <v>0</v>
      </c>
      <c r="F67" s="13">
        <f t="shared" si="2"/>
        <v>0</v>
      </c>
    </row>
    <row r="68" spans="1:6">
      <c r="A68" s="54" t="s">
        <v>96</v>
      </c>
      <c r="B68" s="91"/>
      <c r="C68" s="9">
        <v>1.7</v>
      </c>
      <c r="D68" s="4"/>
      <c r="E68" s="53">
        <f t="shared" si="1"/>
        <v>0</v>
      </c>
      <c r="F68" s="13">
        <f t="shared" si="2"/>
        <v>0</v>
      </c>
    </row>
    <row r="69" spans="1:6">
      <c r="A69" s="52" t="s">
        <v>97</v>
      </c>
      <c r="B69" s="91"/>
      <c r="C69" s="9">
        <v>1.7</v>
      </c>
      <c r="D69" s="4"/>
      <c r="E69" s="53">
        <f t="shared" si="1"/>
        <v>0</v>
      </c>
      <c r="F69" s="13">
        <f t="shared" ref="F69:F83" si="3">C69*E69</f>
        <v>0</v>
      </c>
    </row>
    <row r="70" spans="1:6">
      <c r="A70" s="52" t="s">
        <v>98</v>
      </c>
      <c r="B70" s="91"/>
      <c r="C70" s="9">
        <v>1.7</v>
      </c>
      <c r="D70" s="4"/>
      <c r="E70" s="53">
        <f t="shared" ref="E70:E83" si="4">D70*(1+$B$4)</f>
        <v>0</v>
      </c>
      <c r="F70" s="13">
        <f t="shared" si="3"/>
        <v>0</v>
      </c>
    </row>
    <row r="71" spans="1:6">
      <c r="A71" s="52" t="s">
        <v>99</v>
      </c>
      <c r="B71" s="91"/>
      <c r="C71" s="9">
        <v>1.7</v>
      </c>
      <c r="D71" s="4"/>
      <c r="E71" s="53">
        <f t="shared" si="4"/>
        <v>0</v>
      </c>
      <c r="F71" s="13">
        <f t="shared" si="3"/>
        <v>0</v>
      </c>
    </row>
    <row r="72" spans="1:6">
      <c r="A72" s="52" t="s">
        <v>100</v>
      </c>
      <c r="B72" s="91"/>
      <c r="C72" s="9">
        <v>1.7</v>
      </c>
      <c r="D72" s="4"/>
      <c r="E72" s="53">
        <f t="shared" si="4"/>
        <v>0</v>
      </c>
      <c r="F72" s="13">
        <f t="shared" si="3"/>
        <v>0</v>
      </c>
    </row>
    <row r="73" spans="1:6">
      <c r="A73" s="52" t="s">
        <v>101</v>
      </c>
      <c r="B73" s="91"/>
      <c r="C73" s="9">
        <v>1.7</v>
      </c>
      <c r="D73" s="4"/>
      <c r="E73" s="53">
        <f t="shared" si="4"/>
        <v>0</v>
      </c>
      <c r="F73" s="13">
        <f t="shared" si="3"/>
        <v>0</v>
      </c>
    </row>
    <row r="74" spans="1:6">
      <c r="A74" s="52" t="s">
        <v>102</v>
      </c>
      <c r="B74" s="91"/>
      <c r="C74" s="9">
        <v>1.7</v>
      </c>
      <c r="D74" s="4"/>
      <c r="E74" s="53">
        <f t="shared" si="4"/>
        <v>0</v>
      </c>
      <c r="F74" s="13">
        <f t="shared" si="3"/>
        <v>0</v>
      </c>
    </row>
    <row r="75" spans="1:6">
      <c r="A75" s="52" t="s">
        <v>103</v>
      </c>
      <c r="B75" s="91"/>
      <c r="C75" s="9">
        <v>1.7</v>
      </c>
      <c r="D75" s="4"/>
      <c r="E75" s="53">
        <f t="shared" si="4"/>
        <v>0</v>
      </c>
      <c r="F75" s="13">
        <f t="shared" si="3"/>
        <v>0</v>
      </c>
    </row>
    <row r="76" spans="1:6">
      <c r="A76" s="52" t="s">
        <v>104</v>
      </c>
      <c r="B76" s="91"/>
      <c r="C76" s="9">
        <v>1.7</v>
      </c>
      <c r="D76" s="4"/>
      <c r="E76" s="53">
        <f t="shared" si="4"/>
        <v>0</v>
      </c>
      <c r="F76" s="13">
        <f t="shared" si="3"/>
        <v>0</v>
      </c>
    </row>
    <row r="77" spans="1:6">
      <c r="A77" s="52" t="s">
        <v>105</v>
      </c>
      <c r="B77" s="91"/>
      <c r="C77" s="9">
        <v>1.7</v>
      </c>
      <c r="D77" s="4"/>
      <c r="E77" s="53">
        <f t="shared" si="4"/>
        <v>0</v>
      </c>
      <c r="F77" s="13">
        <f t="shared" si="3"/>
        <v>0</v>
      </c>
    </row>
    <row r="78" spans="1:6">
      <c r="A78" s="52" t="s">
        <v>106</v>
      </c>
      <c r="B78" s="91"/>
      <c r="C78" s="9">
        <v>1.7</v>
      </c>
      <c r="D78" s="4"/>
      <c r="E78" s="53">
        <f t="shared" si="4"/>
        <v>0</v>
      </c>
      <c r="F78" s="13">
        <f t="shared" si="3"/>
        <v>0</v>
      </c>
    </row>
    <row r="79" spans="1:6">
      <c r="A79" s="52" t="s">
        <v>107</v>
      </c>
      <c r="B79" s="91"/>
      <c r="C79" s="9">
        <v>1.7</v>
      </c>
      <c r="D79" s="4"/>
      <c r="E79" s="53">
        <f t="shared" si="4"/>
        <v>0</v>
      </c>
      <c r="F79" s="13">
        <f t="shared" si="3"/>
        <v>0</v>
      </c>
    </row>
    <row r="80" spans="1:6">
      <c r="A80" s="52" t="s">
        <v>108</v>
      </c>
      <c r="B80" s="91"/>
      <c r="C80" s="9">
        <v>1.7</v>
      </c>
      <c r="D80" s="4"/>
      <c r="E80" s="53">
        <f t="shared" si="4"/>
        <v>0</v>
      </c>
      <c r="F80" s="13">
        <f t="shared" si="3"/>
        <v>0</v>
      </c>
    </row>
    <row r="81" spans="1:6">
      <c r="A81" s="52" t="s">
        <v>109</v>
      </c>
      <c r="B81" s="91"/>
      <c r="C81" s="9">
        <v>1.7</v>
      </c>
      <c r="D81" s="4"/>
      <c r="E81" s="53">
        <f t="shared" si="4"/>
        <v>0</v>
      </c>
      <c r="F81" s="13">
        <f t="shared" si="3"/>
        <v>0</v>
      </c>
    </row>
    <row r="82" spans="1:6">
      <c r="A82" s="52" t="s">
        <v>110</v>
      </c>
      <c r="B82" s="91"/>
      <c r="C82" s="9">
        <v>1.7</v>
      </c>
      <c r="D82" s="4"/>
      <c r="E82" s="53">
        <f t="shared" si="4"/>
        <v>0</v>
      </c>
      <c r="F82" s="13">
        <f t="shared" si="3"/>
        <v>0</v>
      </c>
    </row>
    <row r="83" spans="1:6" ht="16.5" thickBot="1">
      <c r="A83" s="55" t="s">
        <v>111</v>
      </c>
      <c r="B83" s="92"/>
      <c r="C83" s="57">
        <v>1.7</v>
      </c>
      <c r="D83" s="28"/>
      <c r="E83" s="56">
        <f t="shared" si="4"/>
        <v>0</v>
      </c>
      <c r="F83" s="29">
        <f t="shared" si="3"/>
        <v>0</v>
      </c>
    </row>
    <row r="84" spans="1:6" ht="16.5" thickBot="1">
      <c r="A84" s="12"/>
      <c r="B84" s="30"/>
      <c r="C84" s="31"/>
      <c r="D84" s="31"/>
      <c r="E84" s="31"/>
    </row>
    <row r="85" spans="1:6" ht="18.75">
      <c r="A85" s="12"/>
      <c r="B85" s="30"/>
      <c r="C85" s="31"/>
      <c r="D85" s="31"/>
      <c r="E85" s="31"/>
      <c r="F85" s="14" t="s">
        <v>3</v>
      </c>
    </row>
    <row r="86" spans="1:6" ht="19.5" thickBot="1">
      <c r="A86" s="12"/>
      <c r="B86" s="30"/>
      <c r="C86" s="31"/>
      <c r="D86" s="31"/>
      <c r="E86" s="31"/>
      <c r="F86" s="15">
        <f>SUM(F5:F85)</f>
        <v>0</v>
      </c>
    </row>
    <row r="87" spans="1:6">
      <c r="A87" s="12"/>
      <c r="B87" s="30"/>
      <c r="C87" s="31"/>
      <c r="D87" s="31"/>
      <c r="E87" s="31"/>
    </row>
    <row r="88" spans="1:6">
      <c r="A88" s="12"/>
      <c r="B88" s="30"/>
      <c r="C88" s="31"/>
      <c r="D88" s="31"/>
      <c r="E88" s="31"/>
    </row>
  </sheetData>
  <sheetProtection algorithmName="SHA-512" hashValue="Rms/7UqweuQve9y+/3iqVbU2F1LhSyVDSJ7uL6kbimVb0iTRTfuco/wirmZRTDc1/PpJ3wBiTSVTetXZ6H68qw==" saltValue="45scqPDw+2FgsNyyXXI1Ng==" spinCount="100000" sheet="1" sort="0" autoFilter="0" pivotTables="0"/>
  <mergeCells count="3">
    <mergeCell ref="B5:B83"/>
    <mergeCell ref="C4:E4"/>
    <mergeCell ref="F3:F4"/>
  </mergeCells>
  <phoneticPr fontId="6" type="noConversion"/>
  <pageMargins left="0.75000000000000011" right="0.75000000000000011" top="1" bottom="1" header="0.5" footer="0.5"/>
  <pageSetup paperSize="9" scale="84" fitToHeight="0"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E12" sqref="E12"/>
    </sheetView>
  </sheetViews>
  <sheetFormatPr defaultRowHeight="15.75"/>
  <cols>
    <col min="1" max="1" width="27.125" style="31" customWidth="1"/>
    <col min="2" max="2" width="20.875" style="31" customWidth="1"/>
    <col min="3" max="4" width="11" style="31" customWidth="1"/>
    <col min="5" max="5" width="69.625" style="31" customWidth="1"/>
    <col min="6" max="6" width="22.875" style="31" customWidth="1"/>
    <col min="7" max="256" width="11" style="31" customWidth="1"/>
    <col min="257" max="16384" width="9" style="31"/>
  </cols>
  <sheetData>
    <row r="1" spans="1:2" ht="30" customHeight="1"/>
    <row r="2" spans="1:2">
      <c r="A2" s="105" t="s">
        <v>11</v>
      </c>
    </row>
    <row r="3" spans="1:2" ht="16.5" thickBot="1"/>
    <row r="4" spans="1:2">
      <c r="A4" s="59" t="s">
        <v>12</v>
      </c>
      <c r="B4" s="24">
        <f>NAZIONALE!F3</f>
        <v>0</v>
      </c>
    </row>
    <row r="5" spans="1:2">
      <c r="A5" s="61" t="s">
        <v>13</v>
      </c>
      <c r="B5" s="25">
        <f>NAZIONALE!F4</f>
        <v>0</v>
      </c>
    </row>
    <row r="6" spans="1:2">
      <c r="A6" s="61" t="s">
        <v>14</v>
      </c>
      <c r="B6" s="25">
        <f>NAZIONALE!F5</f>
        <v>0</v>
      </c>
    </row>
    <row r="7" spans="1:2">
      <c r="A7" s="61" t="s">
        <v>15</v>
      </c>
      <c r="B7" s="25">
        <f>NAZIONALE!F6</f>
        <v>0</v>
      </c>
    </row>
    <row r="8" spans="1:2">
      <c r="A8" s="61" t="s">
        <v>16</v>
      </c>
      <c r="B8" s="25">
        <f>NAZIONALE!F7</f>
        <v>0</v>
      </c>
    </row>
    <row r="9" spans="1:2">
      <c r="A9" s="61" t="s">
        <v>17</v>
      </c>
      <c r="B9" s="25">
        <f>NAZIONALE!F8</f>
        <v>0</v>
      </c>
    </row>
    <row r="10" spans="1:2">
      <c r="A10" s="61" t="s">
        <v>18</v>
      </c>
      <c r="B10" s="25">
        <f>NAZIONALE!F9</f>
        <v>0</v>
      </c>
    </row>
    <row r="11" spans="1:2">
      <c r="A11" s="61" t="s">
        <v>112</v>
      </c>
      <c r="B11" s="25">
        <f>NAZIONALE!F10</f>
        <v>0</v>
      </c>
    </row>
    <row r="12" spans="1:2">
      <c r="A12" s="61" t="s">
        <v>113</v>
      </c>
      <c r="B12" s="25">
        <f>NAZIONALE!F11</f>
        <v>0</v>
      </c>
    </row>
    <row r="13" spans="1:2" ht="16.5" thickBot="1">
      <c r="A13" s="63" t="s">
        <v>118</v>
      </c>
      <c r="B13" s="26">
        <f>NAZIONALE!F12</f>
        <v>0</v>
      </c>
    </row>
    <row r="14" spans="1:2" ht="16.5" thickBot="1">
      <c r="B14" s="106"/>
    </row>
    <row r="15" spans="1:2" ht="16.5" thickBot="1">
      <c r="A15" s="107" t="s">
        <v>21</v>
      </c>
      <c r="B15" s="108">
        <f>SUM(B4:B14)</f>
        <v>0</v>
      </c>
    </row>
    <row r="16" spans="1:2" ht="16.5" thickBot="1"/>
    <row r="17" spans="1:6" ht="24" customHeight="1" thickBot="1">
      <c r="E17" s="109" t="s">
        <v>114</v>
      </c>
      <c r="F17" s="110">
        <f>B15+B28+B34</f>
        <v>0</v>
      </c>
    </row>
    <row r="18" spans="1:6" ht="16.5" thickBot="1">
      <c r="A18" s="105" t="s">
        <v>30</v>
      </c>
      <c r="E18" s="111" t="s">
        <v>115</v>
      </c>
      <c r="F18" s="112">
        <f>F17*4</f>
        <v>0</v>
      </c>
    </row>
    <row r="19" spans="1:6" ht="16.5" thickBot="1"/>
    <row r="20" spans="1:6">
      <c r="A20" s="113" t="s">
        <v>22</v>
      </c>
      <c r="B20" s="114">
        <f>ESTERO!F84</f>
        <v>0</v>
      </c>
    </row>
    <row r="21" spans="1:6">
      <c r="A21" s="115" t="s">
        <v>23</v>
      </c>
      <c r="B21" s="116">
        <f>ESTERO!J84</f>
        <v>0</v>
      </c>
    </row>
    <row r="22" spans="1:6">
      <c r="A22" s="115" t="s">
        <v>24</v>
      </c>
      <c r="B22" s="116">
        <f>ESTERO!N84</f>
        <v>0</v>
      </c>
    </row>
    <row r="23" spans="1:6">
      <c r="A23" s="115" t="s">
        <v>25</v>
      </c>
      <c r="B23" s="116">
        <f>ESTERO!R84</f>
        <v>0</v>
      </c>
    </row>
    <row r="24" spans="1:6">
      <c r="A24" s="115" t="s">
        <v>26</v>
      </c>
      <c r="B24" s="116">
        <f>ESTERO!V84</f>
        <v>0</v>
      </c>
    </row>
    <row r="25" spans="1:6">
      <c r="A25" s="115" t="s">
        <v>27</v>
      </c>
      <c r="B25" s="116">
        <f>ESTERO!Z84</f>
        <v>0</v>
      </c>
    </row>
    <row r="26" spans="1:6" ht="16.5" thickBot="1">
      <c r="A26" s="117" t="s">
        <v>28</v>
      </c>
      <c r="B26" s="118">
        <f>ESTERO!AD84</f>
        <v>0</v>
      </c>
    </row>
    <row r="27" spans="1:6" ht="16.5" thickBot="1">
      <c r="B27" s="106"/>
    </row>
    <row r="28" spans="1:6" ht="16.5" thickBot="1">
      <c r="A28" s="107" t="s">
        <v>29</v>
      </c>
      <c r="B28" s="108">
        <f>SUM(B20:B27)</f>
        <v>0</v>
      </c>
    </row>
    <row r="31" spans="1:6">
      <c r="A31" s="105" t="s">
        <v>31</v>
      </c>
    </row>
    <row r="33" spans="1:6" ht="16.5" thickBot="1">
      <c r="A33" s="119" t="s">
        <v>22</v>
      </c>
      <c r="B33" s="120">
        <f>IMPORT!F86</f>
        <v>0</v>
      </c>
    </row>
    <row r="34" spans="1:6" ht="16.5" thickBot="1">
      <c r="A34" s="107" t="s">
        <v>29</v>
      </c>
      <c r="B34" s="121">
        <f>IMPORT!F86</f>
        <v>0</v>
      </c>
    </row>
    <row r="36" spans="1:6">
      <c r="A36" s="105" t="s">
        <v>119</v>
      </c>
      <c r="F36" s="122"/>
    </row>
  </sheetData>
  <sheetProtection algorithmName="SHA-512" hashValue="NB/B83gmYxMc5R97tOgMs2KYx1+oBN61YUUsQtyJzrK+jRLA7uNKV4UPR00ruzuY/F0+CKzN/sb/IqJxctHY+w==" saltValue="sgnoWRRTZNjMY1W+FA/Ojg==" spinCount="100000" sheet="1"/>
  <pageMargins left="0.75" right="0.75" top="1" bottom="1" header="0.5" footer="0.5"/>
  <pageSetup paperSize="9" orientation="portrait" horizontalDpi="4294967292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5</vt:i4>
      </vt:variant>
    </vt:vector>
  </HeadingPairs>
  <TitlesOfParts>
    <vt:vector size="9" baseType="lpstr">
      <vt:lpstr>NAZIONALE</vt:lpstr>
      <vt:lpstr>ESTERO</vt:lpstr>
      <vt:lpstr>IMPORT</vt:lpstr>
      <vt:lpstr>TABELLA RIASSUNTIVA</vt:lpstr>
      <vt:lpstr>ESTERO!Area_stampa</vt:lpstr>
      <vt:lpstr>IMPORT!Area_stampa</vt:lpstr>
      <vt:lpstr>NAZIONALE!Area_stampa</vt:lpstr>
      <vt:lpstr>ESTERO!Titoli_stampa</vt:lpstr>
      <vt:lpstr>IMPORT!Titoli_stampa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</dc:creator>
  <cp:lastModifiedBy>Laura Elisabetta Rolla</cp:lastModifiedBy>
  <cp:lastPrinted>2019-07-23T08:32:17Z</cp:lastPrinted>
  <dcterms:created xsi:type="dcterms:W3CDTF">2013-11-21T12:31:32Z</dcterms:created>
  <dcterms:modified xsi:type="dcterms:W3CDTF">2019-08-05T14:32:20Z</dcterms:modified>
</cp:coreProperties>
</file>