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8\SINTEL\Distrubutori automatici\Allegati\"/>
    </mc:Choice>
  </mc:AlternateContent>
  <bookViews>
    <workbookView xWindow="480" yWindow="465" windowWidth="28035" windowHeight="17175" tabRatio="477"/>
  </bookViews>
  <sheets>
    <sheet name="Elenco distributori " sheetId="1" r:id="rId1"/>
    <sheet name="Media coefficenti" sheetId="3" r:id="rId2"/>
    <sheet name="Criteri valutazione" sheetId="2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7" i="1" l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R81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" i="1"/>
  <c r="P6" i="1"/>
  <c r="N6" i="1"/>
  <c r="X195" i="1" l="1"/>
  <c r="V195" i="1"/>
  <c r="X194" i="1"/>
  <c r="V194" i="1"/>
  <c r="X193" i="1"/>
  <c r="V193" i="1"/>
  <c r="X192" i="1"/>
  <c r="V192" i="1"/>
  <c r="X191" i="1"/>
  <c r="V191" i="1"/>
  <c r="X190" i="1"/>
  <c r="V190" i="1"/>
  <c r="X189" i="1"/>
  <c r="V189" i="1"/>
  <c r="X188" i="1"/>
  <c r="V188" i="1"/>
  <c r="X187" i="1"/>
  <c r="V187" i="1"/>
  <c r="X186" i="1"/>
  <c r="V186" i="1"/>
  <c r="X185" i="1"/>
  <c r="V185" i="1"/>
  <c r="X184" i="1"/>
  <c r="V184" i="1"/>
  <c r="X183" i="1"/>
  <c r="V183" i="1"/>
  <c r="X182" i="1"/>
  <c r="V182" i="1"/>
  <c r="X181" i="1"/>
  <c r="V181" i="1"/>
  <c r="X180" i="1"/>
  <c r="V180" i="1"/>
  <c r="X179" i="1"/>
  <c r="V179" i="1"/>
  <c r="X178" i="1"/>
  <c r="V178" i="1"/>
  <c r="X122" i="1"/>
  <c r="V122" i="1"/>
  <c r="X121" i="1"/>
  <c r="V121" i="1"/>
  <c r="X120" i="1"/>
  <c r="V120" i="1"/>
  <c r="X119" i="1"/>
  <c r="V119" i="1"/>
  <c r="X118" i="1"/>
  <c r="V118" i="1"/>
  <c r="X117" i="1"/>
  <c r="V117" i="1"/>
  <c r="X116" i="1"/>
  <c r="V116" i="1"/>
  <c r="X115" i="1"/>
  <c r="V115" i="1"/>
  <c r="X114" i="1"/>
  <c r="V114" i="1"/>
  <c r="X113" i="1"/>
  <c r="V113" i="1"/>
  <c r="X112" i="1"/>
  <c r="V112" i="1"/>
  <c r="X111" i="1"/>
  <c r="V111" i="1"/>
  <c r="X110" i="1"/>
  <c r="V110" i="1"/>
  <c r="X109" i="1"/>
  <c r="V109" i="1"/>
  <c r="X177" i="1" l="1"/>
  <c r="V177" i="1"/>
  <c r="X176" i="1"/>
  <c r="V176" i="1"/>
  <c r="X175" i="1"/>
  <c r="V175" i="1"/>
  <c r="X174" i="1"/>
  <c r="V174" i="1"/>
  <c r="X173" i="1"/>
  <c r="V173" i="1"/>
  <c r="X172" i="1"/>
  <c r="V172" i="1"/>
  <c r="X171" i="1"/>
  <c r="V171" i="1"/>
  <c r="X170" i="1"/>
  <c r="V170" i="1"/>
  <c r="X169" i="1"/>
  <c r="V169" i="1"/>
  <c r="X168" i="1"/>
  <c r="V168" i="1"/>
  <c r="X167" i="1"/>
  <c r="V167" i="1"/>
  <c r="X166" i="1"/>
  <c r="V166" i="1"/>
  <c r="X165" i="1"/>
  <c r="V165" i="1"/>
  <c r="X164" i="1"/>
  <c r="V164" i="1"/>
  <c r="X163" i="1"/>
  <c r="V163" i="1"/>
  <c r="X162" i="1"/>
  <c r="V162" i="1"/>
  <c r="X161" i="1"/>
  <c r="V161" i="1"/>
  <c r="X160" i="1"/>
  <c r="V160" i="1"/>
  <c r="X159" i="1"/>
  <c r="V159" i="1"/>
  <c r="X158" i="1"/>
  <c r="V158" i="1"/>
  <c r="X157" i="1"/>
  <c r="V157" i="1"/>
  <c r="X156" i="1"/>
  <c r="V156" i="1"/>
  <c r="X155" i="1"/>
  <c r="V155" i="1"/>
  <c r="X154" i="1"/>
  <c r="V154" i="1"/>
  <c r="X153" i="1"/>
  <c r="V153" i="1"/>
  <c r="X152" i="1"/>
  <c r="V152" i="1"/>
  <c r="X151" i="1"/>
  <c r="V151" i="1"/>
  <c r="X150" i="1"/>
  <c r="V150" i="1"/>
  <c r="X149" i="1"/>
  <c r="V149" i="1"/>
  <c r="X148" i="1"/>
  <c r="V148" i="1"/>
  <c r="X147" i="1"/>
  <c r="V147" i="1"/>
  <c r="X146" i="1"/>
  <c r="V146" i="1"/>
  <c r="X145" i="1"/>
  <c r="V145" i="1"/>
  <c r="X144" i="1"/>
  <c r="V144" i="1"/>
  <c r="X143" i="1"/>
  <c r="V143" i="1"/>
  <c r="X142" i="1"/>
  <c r="V142" i="1"/>
  <c r="X141" i="1"/>
  <c r="V141" i="1"/>
  <c r="X140" i="1"/>
  <c r="V140" i="1"/>
  <c r="X139" i="1"/>
  <c r="V139" i="1"/>
  <c r="X138" i="1"/>
  <c r="V138" i="1"/>
  <c r="X137" i="1"/>
  <c r="V137" i="1"/>
  <c r="X136" i="1"/>
  <c r="V136" i="1"/>
  <c r="X135" i="1"/>
  <c r="V135" i="1"/>
  <c r="X134" i="1"/>
  <c r="V134" i="1"/>
  <c r="X133" i="1"/>
  <c r="V133" i="1"/>
  <c r="X132" i="1"/>
  <c r="V132" i="1"/>
  <c r="X131" i="1"/>
  <c r="V131" i="1"/>
  <c r="X130" i="1"/>
  <c r="V130" i="1"/>
  <c r="X129" i="1"/>
  <c r="V129" i="1"/>
  <c r="X128" i="1"/>
  <c r="V128" i="1"/>
  <c r="X127" i="1"/>
  <c r="V127" i="1"/>
  <c r="X126" i="1"/>
  <c r="V126" i="1"/>
  <c r="X125" i="1"/>
  <c r="V125" i="1"/>
  <c r="X108" i="1"/>
  <c r="V108" i="1"/>
  <c r="X107" i="1"/>
  <c r="V107" i="1"/>
  <c r="X106" i="1"/>
  <c r="V106" i="1"/>
  <c r="X105" i="1"/>
  <c r="V105" i="1"/>
  <c r="X104" i="1"/>
  <c r="V104" i="1"/>
  <c r="X103" i="1"/>
  <c r="V103" i="1"/>
  <c r="X102" i="1"/>
  <c r="V102" i="1"/>
  <c r="X101" i="1"/>
  <c r="V101" i="1"/>
  <c r="X100" i="1"/>
  <c r="V100" i="1"/>
  <c r="X99" i="1"/>
  <c r="V99" i="1"/>
  <c r="X98" i="1"/>
  <c r="V98" i="1"/>
  <c r="X97" i="1"/>
  <c r="V97" i="1"/>
  <c r="X96" i="1"/>
  <c r="V96" i="1"/>
  <c r="X95" i="1"/>
  <c r="V95" i="1"/>
  <c r="X94" i="1"/>
  <c r="V94" i="1"/>
  <c r="X93" i="1"/>
  <c r="V93" i="1"/>
  <c r="X92" i="1"/>
  <c r="V92" i="1"/>
  <c r="X91" i="1"/>
  <c r="V91" i="1"/>
  <c r="X90" i="1"/>
  <c r="V90" i="1"/>
  <c r="X89" i="1"/>
  <c r="V89" i="1"/>
  <c r="X88" i="1"/>
  <c r="V88" i="1"/>
  <c r="X87" i="1"/>
  <c r="V87" i="1"/>
  <c r="X86" i="1"/>
  <c r="V86" i="1"/>
  <c r="X85" i="1"/>
  <c r="V85" i="1"/>
  <c r="X84" i="1"/>
  <c r="V84" i="1"/>
  <c r="X83" i="1"/>
  <c r="V83" i="1"/>
  <c r="X6" i="1"/>
  <c r="V6" i="1"/>
  <c r="T6" i="1"/>
  <c r="K6" i="1"/>
  <c r="X81" i="1" l="1"/>
  <c r="X82" i="1"/>
  <c r="X123" i="1"/>
  <c r="X124" i="1"/>
  <c r="X196" i="1"/>
  <c r="X197" i="1"/>
  <c r="H5" i="3"/>
  <c r="V81" i="1" l="1"/>
  <c r="V82" i="1"/>
  <c r="V123" i="1"/>
  <c r="V124" i="1"/>
  <c r="V196" i="1"/>
  <c r="V197" i="1"/>
  <c r="F5" i="3" l="1"/>
  <c r="F7" i="3" s="1"/>
  <c r="F9" i="3" s="1"/>
  <c r="C5" i="3"/>
  <c r="C7" i="3" s="1"/>
  <c r="C9" i="3" s="1"/>
  <c r="H7" i="3"/>
  <c r="H9" i="3" s="1"/>
  <c r="G5" i="3"/>
  <c r="G7" i="3" s="1"/>
  <c r="G9" i="3" s="1"/>
  <c r="E5" i="3"/>
  <c r="E7" i="3" s="1"/>
  <c r="E9" i="3" s="1"/>
  <c r="D5" i="3"/>
  <c r="D7" i="3" s="1"/>
  <c r="D9" i="3" s="1"/>
  <c r="B5" i="3"/>
  <c r="B7" i="3" s="1"/>
  <c r="B9" i="3" s="1"/>
  <c r="I9" i="3" l="1"/>
</calcChain>
</file>

<file path=xl/sharedStrings.xml><?xml version="1.0" encoding="utf-8"?>
<sst xmlns="http://schemas.openxmlformats.org/spreadsheetml/2006/main" count="484" uniqueCount="82">
  <si>
    <t>Classe energetica</t>
  </si>
  <si>
    <t>A++</t>
  </si>
  <si>
    <t>A+</t>
  </si>
  <si>
    <t>A</t>
  </si>
  <si>
    <t>B</t>
  </si>
  <si>
    <t>C</t>
  </si>
  <si>
    <t>D</t>
  </si>
  <si>
    <t>E</t>
  </si>
  <si>
    <t>F</t>
  </si>
  <si>
    <t>G</t>
  </si>
  <si>
    <t>Anno di realizzazione</t>
  </si>
  <si>
    <t>Illuminazione</t>
  </si>
  <si>
    <t>LED</t>
  </si>
  <si>
    <t>Ad incandescenza</t>
  </si>
  <si>
    <t>Neon</t>
  </si>
  <si>
    <t>Lampadine a risparmio enegetico</t>
  </si>
  <si>
    <t>Tipologia di erogazione (caldo, freddo, misto, ecc..</t>
  </si>
  <si>
    <t>caldo</t>
  </si>
  <si>
    <t>freddo</t>
  </si>
  <si>
    <t>misto</t>
  </si>
  <si>
    <t>codifica</t>
  </si>
  <si>
    <t>LAMP</t>
  </si>
  <si>
    <t>NEON</t>
  </si>
  <si>
    <t>INCAND</t>
  </si>
  <si>
    <t>Modalità di distribuzione prodotto</t>
  </si>
  <si>
    <t>A caduta</t>
  </si>
  <si>
    <t>Ubicazione</t>
  </si>
  <si>
    <t>Via</t>
  </si>
  <si>
    <t>Edificio</t>
  </si>
  <si>
    <t>Coefficiente attributio</t>
  </si>
  <si>
    <t>Matricola distributore</t>
  </si>
  <si>
    <r>
      <t xml:space="preserve">Definizione area </t>
    </r>
    <r>
      <rPr>
        <sz val="11"/>
        <color theme="1"/>
        <rFont val="Calibri"/>
        <family val="2"/>
        <scheme val="minor"/>
      </rPr>
      <t>(</t>
    </r>
    <r>
      <rPr>
        <sz val="9"/>
        <color theme="1"/>
        <rFont val="Calibri"/>
        <family val="2"/>
        <scheme val="minor"/>
      </rPr>
      <t>dipartimento/area collettiva)</t>
    </r>
  </si>
  <si>
    <t>SOMMA COEFFICENTI</t>
  </si>
  <si>
    <t>MEDIA COEFFICENTI</t>
  </si>
  <si>
    <t>COEFFICENTI ATTRIBUITI</t>
  </si>
  <si>
    <t>COEFFICIENTE</t>
  </si>
  <si>
    <t>Piano</t>
  </si>
  <si>
    <t>NUOVO</t>
  </si>
  <si>
    <t>NUMERO DISTRIBUTORI</t>
  </si>
  <si>
    <t>Marca</t>
  </si>
  <si>
    <t>Modello</t>
  </si>
  <si>
    <t>Modello distributore proposto</t>
  </si>
  <si>
    <t>gelato</t>
  </si>
  <si>
    <t>Blocco automatico erogazione a seguito di anomalia</t>
  </si>
  <si>
    <t>Blocco selettivo di una o più aree del distributore</t>
  </si>
  <si>
    <t>Blocco selettivo</t>
  </si>
  <si>
    <t>Blocco totale</t>
  </si>
  <si>
    <t>Nessun blocco</t>
  </si>
  <si>
    <t>Nessuna possibilità di blocco</t>
  </si>
  <si>
    <t>Modalità di erogazione per distibutori bevande calde</t>
  </si>
  <si>
    <t>Possibilità di selezionare l'uso del proprio recipiente</t>
  </si>
  <si>
    <t>Nessuna possibilità di selezione (bicchierino a caduta automatica)</t>
  </si>
  <si>
    <t xml:space="preserve">Possibilità selezione </t>
  </si>
  <si>
    <t>Nessuna possibilità</t>
  </si>
  <si>
    <t>A2)
Classe energetica</t>
  </si>
  <si>
    <t>A1)
Stato del distributore</t>
  </si>
  <si>
    <t>A3)
Tipologia di illuminazione</t>
  </si>
  <si>
    <r>
      <t xml:space="preserve">A4)
Tipo erogazione </t>
    </r>
    <r>
      <rPr>
        <sz val="9"/>
        <color theme="1"/>
        <rFont val="Calibri"/>
        <family val="2"/>
        <scheme val="minor"/>
      </rPr>
      <t>(indicare valore solo per misto e freddo)</t>
    </r>
  </si>
  <si>
    <t xml:space="preserve">A5)
Blocco automatico </t>
  </si>
  <si>
    <t xml:space="preserve">A6)
Modalità di erogazione per distributori di bevande calde </t>
  </si>
  <si>
    <t xml:space="preserve">A4)
Tipo erogazione </t>
  </si>
  <si>
    <t>PUNTEGGIO CRITERIO TECNICO</t>
  </si>
  <si>
    <t>PUNTEGGIO ASSEGNATO</t>
  </si>
  <si>
    <t xml:space="preserve">Modello offerta tecnica LOTTO: </t>
  </si>
  <si>
    <t>dipartimento</t>
  </si>
  <si>
    <t>area collettiva</t>
  </si>
  <si>
    <t>TOTALE PUNTEGGI AUTOMATICI ASSEGNATI</t>
  </si>
  <si>
    <t>Assistita</t>
  </si>
  <si>
    <t>Erogazione prodotto all'utente assistita (non a caduta)</t>
  </si>
  <si>
    <t>Usato 2018</t>
  </si>
  <si>
    <t>Usato 2017</t>
  </si>
  <si>
    <t>Usato 2016-2015</t>
  </si>
  <si>
    <t>Usato 2014-2013</t>
  </si>
  <si>
    <t>Usato &lt; 2013 (oppure usato senza indicazione del numero di matricola</t>
  </si>
  <si>
    <t xml:space="preserve"> A caduta</t>
  </si>
  <si>
    <t>Differenziato</t>
  </si>
  <si>
    <t>Non differenziato</t>
  </si>
  <si>
    <t xml:space="preserve">Dimensione del bicchiere in funzione della bevanda erogata per distributori di bevande calde </t>
  </si>
  <si>
    <t>Dimensione differenziata del bicchiere in funzione della bevanda erogata (caffè o the)</t>
  </si>
  <si>
    <t>Bicchiere standard per tutte le erogazioni di bevande calde</t>
  </si>
  <si>
    <t xml:space="preserve">A7)
Dimensione del bicchiere in funzione della bevanda erogata per distributori di bevande calde </t>
  </si>
  <si>
    <t>BOVISA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</si>
</sst>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36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Tahoma"/>
      <family val="2"/>
    </font>
    <font>
      <sz val="16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name val="Calibri"/>
      <family val="2"/>
      <scheme val="minor"/>
    </font>
    <font>
      <sz val="48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71">
    <xf numFmtId="0" fontId="0" fillId="0" borderId="0" xfId="0"/>
    <xf numFmtId="0" fontId="4" fillId="2" borderId="0" xfId="0" applyFont="1" applyFill="1"/>
    <xf numFmtId="0" fontId="0" fillId="2" borderId="0" xfId="0" applyFill="1"/>
    <xf numFmtId="0" fontId="1" fillId="2" borderId="0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6" xfId="0" applyFont="1" applyFill="1" applyBorder="1"/>
    <xf numFmtId="0" fontId="1" fillId="2" borderId="4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5" borderId="1" xfId="0" applyFill="1" applyBorder="1" applyProtection="1">
      <protection locked="0"/>
    </xf>
    <xf numFmtId="0" fontId="0" fillId="5" borderId="1" xfId="0" applyFill="1" applyBorder="1" applyProtection="1"/>
    <xf numFmtId="0" fontId="4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Border="1"/>
    <xf numFmtId="0" fontId="1" fillId="2" borderId="0" xfId="0" applyFont="1" applyFill="1" applyBorder="1" applyAlignment="1">
      <alignment horizontal="center"/>
    </xf>
    <xf numFmtId="0" fontId="13" fillId="2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8" fillId="10" borderId="0" xfId="0" applyFont="1" applyFill="1" applyAlignment="1" applyProtection="1">
      <alignment horizontal="center" vertical="center"/>
    </xf>
    <xf numFmtId="0" fontId="0" fillId="2" borderId="0" xfId="0" applyFill="1" applyAlignment="1" applyProtection="1"/>
    <xf numFmtId="0" fontId="6" fillId="2" borderId="0" xfId="0" applyFont="1" applyFill="1" applyAlignment="1" applyProtection="1">
      <alignment vertical="center" wrapText="1"/>
    </xf>
    <xf numFmtId="0" fontId="0" fillId="2" borderId="0" xfId="0" applyFill="1" applyAlignment="1">
      <alignment vertical="center"/>
    </xf>
    <xf numFmtId="0" fontId="18" fillId="2" borderId="0" xfId="0" applyFont="1" applyFill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/>
    </xf>
    <xf numFmtId="0" fontId="19" fillId="5" borderId="1" xfId="0" applyFont="1" applyFill="1" applyBorder="1" applyProtection="1">
      <protection locked="0"/>
    </xf>
    <xf numFmtId="0" fontId="17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9" fillId="8" borderId="1" xfId="0" applyFont="1" applyFill="1" applyBorder="1" applyProtection="1"/>
    <xf numFmtId="0" fontId="0" fillId="5" borderId="1" xfId="0" applyFont="1" applyFill="1" applyBorder="1" applyAlignment="1" applyProtection="1">
      <alignment horizontal="center"/>
    </xf>
    <xf numFmtId="0" fontId="13" fillId="7" borderId="10" xfId="0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164" fontId="15" fillId="6" borderId="10" xfId="0" applyNumberFormat="1" applyFont="1" applyFill="1" applyBorder="1" applyAlignment="1">
      <alignment horizontal="center" vertical="center"/>
    </xf>
    <xf numFmtId="164" fontId="14" fillId="6" borderId="12" xfId="0" applyNumberFormat="1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0" fontId="1" fillId="0" borderId="0" xfId="0" applyFont="1" applyBorder="1" applyAlignment="1"/>
    <xf numFmtId="0" fontId="1" fillId="3" borderId="13" xfId="0" applyFont="1" applyFill="1" applyBorder="1" applyAlignment="1">
      <alignment horizontal="center" vertical="center" wrapText="1"/>
    </xf>
    <xf numFmtId="0" fontId="0" fillId="5" borderId="13" xfId="0" applyFill="1" applyBorder="1" applyProtection="1">
      <protection locked="0"/>
    </xf>
    <xf numFmtId="0" fontId="1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0" fontId="3" fillId="12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13" borderId="0" xfId="0" applyFont="1" applyFill="1" applyBorder="1" applyAlignment="1">
      <alignment horizontal="center"/>
    </xf>
    <xf numFmtId="0" fontId="18" fillId="0" borderId="0" xfId="0" applyFont="1" applyFill="1" applyBorder="1" applyAlignment="1" applyProtection="1">
      <alignment horizontal="left" vertical="center"/>
    </xf>
    <xf numFmtId="0" fontId="0" fillId="2" borderId="0" xfId="0" applyFill="1" applyBorder="1" applyAlignment="1" applyProtection="1"/>
    <xf numFmtId="0" fontId="18" fillId="2" borderId="0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5" borderId="0" xfId="0" applyFont="1" applyFill="1" applyAlignment="1" applyProtection="1">
      <alignment vertical="center" wrapText="1"/>
    </xf>
    <xf numFmtId="0" fontId="0" fillId="0" borderId="0" xfId="0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</cellXfs>
  <cellStyles count="4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Normale" xfId="0" builtinId="0"/>
  </cellStyles>
  <dxfs count="368"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11906</xdr:colOff>
      <xdr:row>1</xdr:row>
      <xdr:rowOff>52387</xdr:rowOff>
    </xdr:from>
    <xdr:ext cx="8489155" cy="1924050"/>
    <xdr:sp macro="" textlink="">
      <xdr:nvSpPr>
        <xdr:cNvPr id="2" name="CasellaDiTesto 1"/>
        <xdr:cNvSpPr txBox="1"/>
      </xdr:nvSpPr>
      <xdr:spPr>
        <a:xfrm>
          <a:off x="607219" y="897731"/>
          <a:ext cx="8489155" cy="1924050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it-IT" sz="1100"/>
            <a:t>PER IL CORRETTO FUNZIONAMENTO DEL FILE SI RICHIEDE LA COMPILAZIONE DEI</a:t>
          </a:r>
          <a:r>
            <a:rPr lang="it-IT" sz="1100" baseline="0"/>
            <a:t> CAMPI:</a:t>
          </a:r>
        </a:p>
        <a:p>
          <a:endParaRPr lang="it-IT" sz="1100" baseline="0"/>
        </a:p>
        <a:p>
          <a:r>
            <a:rPr lang="it-IT" sz="1100" baseline="0">
              <a:solidFill>
                <a:srgbClr val="FF0000"/>
              </a:solidFill>
            </a:rPr>
            <a:t>       MARCA E MODELLO DEL DISTRIBUTORE PROPOSTO</a:t>
          </a:r>
        </a:p>
        <a:p>
          <a:r>
            <a:rPr lang="it-IT" sz="1100" baseline="0">
              <a:solidFill>
                <a:srgbClr val="FF0000"/>
              </a:solidFill>
            </a:rPr>
            <a:t>A1) STATO DEL DISTRIBUTORE + NUMERO MATRICOLA (in caso di macchina usata)</a:t>
          </a:r>
        </a:p>
        <a:p>
          <a:r>
            <a:rPr lang="it-IT" sz="1100" baseline="0">
              <a:solidFill>
                <a:srgbClr val="FF0000"/>
              </a:solidFill>
            </a:rPr>
            <a:t>A2) CLASSE ENERGETICA</a:t>
          </a:r>
        </a:p>
        <a:p>
          <a:r>
            <a:rPr lang="it-IT" sz="1100" baseline="0">
              <a:solidFill>
                <a:srgbClr val="FF0000"/>
              </a:solidFill>
            </a:rPr>
            <a:t>A3) TIPO DI ILLUMINAZIONE</a:t>
          </a:r>
        </a:p>
        <a:p>
          <a:r>
            <a:rPr lang="it-IT" sz="1100" baseline="0">
              <a:solidFill>
                <a:srgbClr val="FF0000"/>
              </a:solidFill>
            </a:rPr>
            <a:t>A4) TIPO DI EROGAZIONE</a:t>
          </a:r>
        </a:p>
        <a:p>
          <a:r>
            <a:rPr lang="it-IT" sz="1100" baseline="0">
              <a:solidFill>
                <a:srgbClr val="FF0000"/>
              </a:solidFill>
            </a:rPr>
            <a:t>A5) BLOCCO AUTOMATICO DEL DISTRIBUTORE</a:t>
          </a:r>
        </a:p>
        <a:p>
          <a:r>
            <a:rPr lang="it-IT" sz="1100" baseline="0">
              <a:solidFill>
                <a:srgbClr val="FF0000"/>
              </a:solidFill>
            </a:rPr>
            <a:t>A6) MODALITà DI EROGAZIONE PER DISTRIBUTORI DI BEVANDE CALDE</a:t>
          </a:r>
        </a:p>
        <a:p>
          <a:r>
            <a:rPr lang="it-IT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A7)DIMENSIONE DEL BICCHIERE IN FUNZIONE DELLA BEVANDA EROGATA PER DISTRIBUTORI DI BEVANDE CALDE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X197"/>
  <sheetViews>
    <sheetView tabSelected="1" zoomScale="80" zoomScaleNormal="80" workbookViewId="0">
      <selection activeCell="W6" sqref="W6:W80"/>
    </sheetView>
  </sheetViews>
  <sheetFormatPr defaultColWidth="8.85546875" defaultRowHeight="15.75" x14ac:dyDescent="0.25"/>
  <cols>
    <col min="1" max="1" width="8.85546875" style="55"/>
    <col min="2" max="2" width="37.140625" style="2" customWidth="1"/>
    <col min="3" max="3" width="13.42578125" style="2" customWidth="1"/>
    <col min="4" max="4" width="15" style="2" hidden="1" customWidth="1"/>
    <col min="5" max="5" width="17.140625" style="2" hidden="1" customWidth="1"/>
    <col min="6" max="6" width="11.42578125" style="2" hidden="1" customWidth="1"/>
    <col min="7" max="7" width="17" style="2" hidden="1" customWidth="1"/>
    <col min="8" max="8" width="15.42578125" style="2" customWidth="1"/>
    <col min="9" max="9" width="16.42578125" style="2" customWidth="1"/>
    <col min="10" max="10" width="23.42578125" style="2" customWidth="1"/>
    <col min="11" max="11" width="12.42578125" style="2" customWidth="1"/>
    <col min="12" max="12" width="18.42578125" style="23" customWidth="1"/>
    <col min="13" max="13" width="15.28515625" style="23" customWidth="1"/>
    <col min="14" max="14" width="12.28515625" style="5" customWidth="1"/>
    <col min="15" max="15" width="14.28515625" style="23" customWidth="1"/>
    <col min="16" max="16" width="12.42578125" style="2" customWidth="1"/>
    <col min="17" max="17" width="16.42578125" style="23" customWidth="1"/>
    <col min="18" max="18" width="12.28515625" style="2" customWidth="1"/>
    <col min="19" max="19" width="16.140625" style="23" customWidth="1"/>
    <col min="20" max="20" width="12" style="2" customWidth="1"/>
    <col min="21" max="21" width="20.85546875" style="23" customWidth="1"/>
    <col min="22" max="22" width="14.85546875" style="2" customWidth="1"/>
    <col min="23" max="23" width="23.7109375" style="2" customWidth="1"/>
    <col min="24" max="24" width="18.140625" style="2" customWidth="1"/>
    <col min="25" max="16384" width="8.85546875" style="2"/>
  </cols>
  <sheetData>
    <row r="1" spans="1:24" s="1" customFormat="1" ht="66.75" customHeight="1" x14ac:dyDescent="0.25">
      <c r="A1" s="54"/>
      <c r="B1" s="67" t="s">
        <v>63</v>
      </c>
      <c r="C1" s="68"/>
      <c r="D1" s="68"/>
      <c r="E1" s="68"/>
      <c r="F1" s="68"/>
      <c r="G1" s="68"/>
      <c r="H1" s="68"/>
      <c r="I1" s="68"/>
      <c r="J1" s="68"/>
      <c r="K1" s="34">
        <v>2</v>
      </c>
      <c r="L1" s="60" t="s">
        <v>81</v>
      </c>
      <c r="M1" s="62"/>
      <c r="N1" s="62"/>
      <c r="O1" s="62"/>
      <c r="P1" s="62"/>
      <c r="Q1" s="61"/>
      <c r="R1" s="35"/>
      <c r="S1" s="35"/>
      <c r="U1" s="22"/>
    </row>
    <row r="2" spans="1:24" s="1" customFormat="1" ht="126.75" customHeight="1" x14ac:dyDescent="0.25">
      <c r="A2" s="54"/>
      <c r="B2" s="36"/>
      <c r="C2" s="37"/>
      <c r="D2" s="37"/>
      <c r="E2" s="37"/>
      <c r="F2" s="37"/>
      <c r="G2" s="37"/>
      <c r="H2" s="37"/>
      <c r="I2" s="37"/>
      <c r="J2" s="37"/>
      <c r="K2" s="38"/>
      <c r="L2" s="35"/>
      <c r="M2" s="35"/>
      <c r="N2" s="35"/>
      <c r="O2" s="35"/>
      <c r="P2" s="35"/>
      <c r="Q2" s="35"/>
      <c r="R2" s="35"/>
      <c r="S2" s="35"/>
      <c r="U2" s="22"/>
    </row>
    <row r="3" spans="1:24" s="1" customFormat="1" ht="48.75" customHeight="1" x14ac:dyDescent="0.25">
      <c r="A3" s="54"/>
      <c r="L3" s="22"/>
      <c r="M3" s="22"/>
      <c r="N3" s="4"/>
      <c r="O3" s="22"/>
      <c r="Q3" s="22"/>
      <c r="S3" s="22"/>
      <c r="U3" s="22"/>
    </row>
    <row r="4" spans="1:24" ht="57.95" customHeight="1" x14ac:dyDescent="0.25">
      <c r="B4" s="65" t="s">
        <v>41</v>
      </c>
      <c r="C4" s="66"/>
      <c r="D4" s="65" t="s">
        <v>26</v>
      </c>
      <c r="E4" s="65" t="s">
        <v>27</v>
      </c>
      <c r="F4" s="65" t="s">
        <v>28</v>
      </c>
      <c r="G4" s="65" t="s">
        <v>36</v>
      </c>
      <c r="H4" s="65" t="s">
        <v>31</v>
      </c>
      <c r="I4" s="65" t="s">
        <v>16</v>
      </c>
      <c r="J4" s="65" t="s">
        <v>55</v>
      </c>
      <c r="K4" s="65" t="s">
        <v>29</v>
      </c>
      <c r="L4" s="63" t="s">
        <v>30</v>
      </c>
      <c r="M4" s="63" t="s">
        <v>54</v>
      </c>
      <c r="N4" s="65" t="s">
        <v>29</v>
      </c>
      <c r="O4" s="63" t="s">
        <v>56</v>
      </c>
      <c r="P4" s="65" t="s">
        <v>29</v>
      </c>
      <c r="Q4" s="63" t="s">
        <v>57</v>
      </c>
      <c r="R4" s="65" t="s">
        <v>29</v>
      </c>
      <c r="S4" s="63" t="s">
        <v>58</v>
      </c>
      <c r="T4" s="65" t="s">
        <v>29</v>
      </c>
      <c r="U4" s="63" t="s">
        <v>59</v>
      </c>
      <c r="V4" s="65" t="s">
        <v>29</v>
      </c>
      <c r="W4" s="63" t="s">
        <v>80</v>
      </c>
      <c r="X4" s="65" t="s">
        <v>29</v>
      </c>
    </row>
    <row r="5" spans="1:24" ht="27" customHeight="1" x14ac:dyDescent="0.25">
      <c r="B5" s="52" t="s">
        <v>39</v>
      </c>
      <c r="C5" s="6" t="s">
        <v>40</v>
      </c>
      <c r="D5" s="66"/>
      <c r="E5" s="66"/>
      <c r="F5" s="66"/>
      <c r="G5" s="66"/>
      <c r="H5" s="66"/>
      <c r="I5" s="66"/>
      <c r="J5" s="66"/>
      <c r="K5" s="66"/>
      <c r="L5" s="64"/>
      <c r="M5" s="64"/>
      <c r="N5" s="66"/>
      <c r="O5" s="64"/>
      <c r="P5" s="66"/>
      <c r="Q5" s="64"/>
      <c r="R5" s="66"/>
      <c r="S5" s="64"/>
      <c r="T5" s="66"/>
      <c r="U5" s="64"/>
      <c r="V5" s="66"/>
      <c r="W5" s="64"/>
      <c r="X5" s="66"/>
    </row>
    <row r="6" spans="1:24" ht="14.25" customHeight="1" x14ac:dyDescent="0.25">
      <c r="A6" s="56">
        <v>1</v>
      </c>
      <c r="B6" s="53"/>
      <c r="C6" s="20"/>
      <c r="D6" s="21"/>
      <c r="E6" s="21"/>
      <c r="F6" s="21"/>
      <c r="G6" s="21"/>
      <c r="H6" s="44" t="s">
        <v>65</v>
      </c>
      <c r="I6" s="39" t="s">
        <v>17</v>
      </c>
      <c r="J6" s="40"/>
      <c r="K6" s="42" t="str">
        <f>IF(NOT(ISNA(VLOOKUP(J6,'Criteri valutazione'!$B$3:$C$8,2,FALSE))),VLOOKUP(J6,'Criteri valutazione'!$B$3:$C$8,2,FALSE),"MANCANTE")</f>
        <v>MANCANTE</v>
      </c>
      <c r="L6" s="41"/>
      <c r="M6" s="40"/>
      <c r="N6" s="18" t="str">
        <f>IF(NOT(ISNA(VLOOKUP(M6,'Criteri valutazione'!$B$11:$C19,2,FALSE))),VLOOKUP(M6,'Criteri valutazione'!$B$11:$C$19,2,FALSE),"MANCANTE")</f>
        <v>MANCANTE</v>
      </c>
      <c r="O6" s="40"/>
      <c r="P6" s="18" t="str">
        <f>IF(NOT(ISNA(VLOOKUP(O6,'Criteri valutazione'!$C$22:$D25,2,FALSE))),VLOOKUP(O6,'Criteri valutazione'!$C$22:$D$25,2,FALSE),"MANCANTE")</f>
        <v>MANCANTE</v>
      </c>
      <c r="Q6" s="43"/>
      <c r="R6" s="18" t="str">
        <f>IF(I6="caldo", "", IF(NOT(ISNA(VLOOKUP(Q6,'Criteri valutazione'!$C28:$D$29,2,FALSE))),VLOOKUP(Q6,'Criteri valutazione'!$C$28:$D$29,2,FALSE),"MANCANTE"))</f>
        <v/>
      </c>
      <c r="S6" s="40"/>
      <c r="T6" s="18" t="str">
        <f>IF(NOT(ISNA(VLOOKUP(S6,'Criteri valutazione'!$C$33:$D$35,2,FALSE))),VLOOKUP(S6,'Criteri valutazione'!$C$33:$D$35,2,FALSE),"MANCANTE")</f>
        <v>MANCANTE</v>
      </c>
      <c r="U6" s="40"/>
      <c r="V6" s="18" t="str">
        <f>IF(I6="freddo","", IF(I6="misto","", IF(I6="gelato","", IF(NOT(ISNA(VLOOKUP(U6,'Criteri valutazione'!$C$38:$D$39,2,FALSE))),VLOOKUP(U6,'Criteri valutazione'!$C$38:$D$39,2,FALSE),"MANCANTE"))))</f>
        <v>MANCANTE</v>
      </c>
      <c r="W6" s="40"/>
      <c r="X6" s="18" t="str">
        <f>IF(I6="freddo","", IF(I6="misto","", IF(I6="gelato","", IF(NOT(ISNA(VLOOKUP(W6,'Criteri valutazione'!$C$42:$D$43,2,FALSE))),VLOOKUP(W6,'Criteri valutazione'!$C$42:$D$43,2,FALSE),"MANCANTE"))))</f>
        <v>MANCANTE</v>
      </c>
    </row>
    <row r="7" spans="1:24" x14ac:dyDescent="0.25">
      <c r="A7" s="56">
        <v>2</v>
      </c>
      <c r="B7" s="53"/>
      <c r="C7" s="20"/>
      <c r="D7" s="21"/>
      <c r="E7" s="21"/>
      <c r="F7" s="21"/>
      <c r="G7" s="21"/>
      <c r="H7" s="44" t="s">
        <v>65</v>
      </c>
      <c r="I7" s="39" t="s">
        <v>17</v>
      </c>
      <c r="J7" s="40"/>
      <c r="K7" s="42" t="str">
        <f>IF(NOT(ISNA(VLOOKUP(J7,'Criteri valutazione'!$B$3:$C$8,2,FALSE))),VLOOKUP(J7,'Criteri valutazione'!$B$3:$C$8,2,FALSE),"MANCANTE")</f>
        <v>MANCANTE</v>
      </c>
      <c r="L7" s="41"/>
      <c r="M7" s="40"/>
      <c r="N7" s="18" t="str">
        <f>IF(NOT(ISNA(VLOOKUP(M7,'Criteri valutazione'!$B$11:$C20,2,FALSE))),VLOOKUP(M7,'Criteri valutazione'!$B$11:$C$19,2,FALSE),"MANCANTE")</f>
        <v>MANCANTE</v>
      </c>
      <c r="O7" s="40"/>
      <c r="P7" s="18" t="str">
        <f>IF(NOT(ISNA(VLOOKUP(O7,'Criteri valutazione'!$C$22:$D26,2,FALSE))),VLOOKUP(O7,'Criteri valutazione'!$C$22:$D$25,2,FALSE),"MANCANTE")</f>
        <v>MANCANTE</v>
      </c>
      <c r="Q7" s="43"/>
      <c r="R7" s="18" t="str">
        <f>IF(I7="caldo", "", IF(NOT(ISNA(VLOOKUP(Q7,'Criteri valutazione'!$C29:$D$29,2,FALSE))),VLOOKUP(Q7,'Criteri valutazione'!$C$28:$D$29,2,FALSE),"MANCANTE"))</f>
        <v/>
      </c>
      <c r="S7" s="40"/>
      <c r="T7" s="18" t="str">
        <f>IF(NOT(ISNA(VLOOKUP(S7,'Criteri valutazione'!$C$33:$D$35,2,FALSE))),VLOOKUP(S7,'Criteri valutazione'!$C$33:$D$35,2,FALSE),"MANCANTE")</f>
        <v>MANCANTE</v>
      </c>
      <c r="U7" s="40"/>
      <c r="V7" s="18" t="str">
        <f>IF(I7="freddo","", IF(I7="misto","", IF(I7="gelato","", IF(NOT(ISNA(VLOOKUP(U7,'Criteri valutazione'!$C$38:$D$39,2,FALSE))),VLOOKUP(U7,'Criteri valutazione'!$C$38:$D$39,2,FALSE),"MANCANTE"))))</f>
        <v>MANCANTE</v>
      </c>
      <c r="W7" s="40"/>
      <c r="X7" s="18" t="str">
        <f>IF(I7="freddo","", IF(I7="misto","", IF(I7="gelato","", IF(NOT(ISNA(VLOOKUP(W7,'Criteri valutazione'!$C$42:$D$43,2,FALSE))),VLOOKUP(W7,'Criteri valutazione'!$C$42:$D$43,2,FALSE),"MANCANTE"))))</f>
        <v>MANCANTE</v>
      </c>
    </row>
    <row r="8" spans="1:24" ht="14.25" customHeight="1" x14ac:dyDescent="0.25">
      <c r="A8" s="56">
        <v>3</v>
      </c>
      <c r="B8" s="53"/>
      <c r="C8" s="20"/>
      <c r="D8" s="21"/>
      <c r="E8" s="21"/>
      <c r="F8" s="21"/>
      <c r="G8" s="21"/>
      <c r="H8" s="44" t="s">
        <v>65</v>
      </c>
      <c r="I8" s="39" t="s">
        <v>17</v>
      </c>
      <c r="J8" s="40"/>
      <c r="K8" s="42" t="str">
        <f>IF(NOT(ISNA(VLOOKUP(J8,'Criteri valutazione'!$B$3:$C$8,2,FALSE))),VLOOKUP(J8,'Criteri valutazione'!$B$3:$C$8,2,FALSE),"MANCANTE")</f>
        <v>MANCANTE</v>
      </c>
      <c r="L8" s="41"/>
      <c r="M8" s="40"/>
      <c r="N8" s="18" t="str">
        <f>IF(NOT(ISNA(VLOOKUP(M8,'Criteri valutazione'!$B$11:$C21,2,FALSE))),VLOOKUP(M8,'Criteri valutazione'!$B$11:$C$19,2,FALSE),"MANCANTE")</f>
        <v>MANCANTE</v>
      </c>
      <c r="O8" s="40"/>
      <c r="P8" s="18" t="str">
        <f>IF(NOT(ISNA(VLOOKUP(O8,'Criteri valutazione'!$C$22:$D27,2,FALSE))),VLOOKUP(O8,'Criteri valutazione'!$C$22:$D$25,2,FALSE),"MANCANTE")</f>
        <v>MANCANTE</v>
      </c>
      <c r="Q8" s="43"/>
      <c r="R8" s="18" t="str">
        <f>IF(I8="caldo", "", IF(NOT(ISNA(VLOOKUP(Q8,'Criteri valutazione'!$C$29:$D30,2,FALSE))),VLOOKUP(Q8,'Criteri valutazione'!$C$28:$D$29,2,FALSE),"MANCANTE"))</f>
        <v/>
      </c>
      <c r="S8" s="40"/>
      <c r="T8" s="18" t="str">
        <f>IF(NOT(ISNA(VLOOKUP(S8,'Criteri valutazione'!$C$33:$D$35,2,FALSE))),VLOOKUP(S8,'Criteri valutazione'!$C$33:$D$35,2,FALSE),"MANCANTE")</f>
        <v>MANCANTE</v>
      </c>
      <c r="U8" s="40"/>
      <c r="V8" s="18" t="str">
        <f>IF(I8="freddo","", IF(I8="misto","", IF(I8="gelato","", IF(NOT(ISNA(VLOOKUP(U8,'Criteri valutazione'!$C$38:$D$39,2,FALSE))),VLOOKUP(U8,'Criteri valutazione'!$C$38:$D$39,2,FALSE),"MANCANTE"))))</f>
        <v>MANCANTE</v>
      </c>
      <c r="W8" s="40"/>
      <c r="X8" s="18" t="str">
        <f>IF(I8="freddo","", IF(I8="misto","", IF(I8="gelato","", IF(NOT(ISNA(VLOOKUP(W8,'Criteri valutazione'!$C$42:$D$43,2,FALSE))),VLOOKUP(W8,'Criteri valutazione'!$C$42:$D$43,2,FALSE),"MANCANTE"))))</f>
        <v>MANCANTE</v>
      </c>
    </row>
    <row r="9" spans="1:24" x14ac:dyDescent="0.25">
      <c r="A9" s="56">
        <v>4</v>
      </c>
      <c r="B9" s="53"/>
      <c r="C9" s="20"/>
      <c r="D9" s="21"/>
      <c r="E9" s="21"/>
      <c r="F9" s="21"/>
      <c r="G9" s="21"/>
      <c r="H9" s="44" t="s">
        <v>65</v>
      </c>
      <c r="I9" s="39" t="s">
        <v>17</v>
      </c>
      <c r="J9" s="40"/>
      <c r="K9" s="42" t="str">
        <f>IF(NOT(ISNA(VLOOKUP(J9,'Criteri valutazione'!$B$3:$C$8,2,FALSE))),VLOOKUP(J9,'Criteri valutazione'!$B$3:$C$8,2,FALSE),"MANCANTE")</f>
        <v>MANCANTE</v>
      </c>
      <c r="L9" s="41"/>
      <c r="M9" s="40"/>
      <c r="N9" s="18" t="str">
        <f>IF(NOT(ISNA(VLOOKUP(M9,'Criteri valutazione'!$B$11:$C22,2,FALSE))),VLOOKUP(M9,'Criteri valutazione'!$B$11:$C$19,2,FALSE),"MANCANTE")</f>
        <v>MANCANTE</v>
      </c>
      <c r="O9" s="40"/>
      <c r="P9" s="18" t="str">
        <f>IF(NOT(ISNA(VLOOKUP(O9,'Criteri valutazione'!$C$22:$D28,2,FALSE))),VLOOKUP(O9,'Criteri valutazione'!$C$22:$D$25,2,FALSE),"MANCANTE")</f>
        <v>MANCANTE</v>
      </c>
      <c r="Q9" s="43"/>
      <c r="R9" s="18" t="str">
        <f>IF(I9="caldo", "", IF(NOT(ISNA(VLOOKUP(Q9,'Criteri valutazione'!$C$29:$D31,2,FALSE))),VLOOKUP(Q9,'Criteri valutazione'!$C$28:$D$29,2,FALSE),"MANCANTE"))</f>
        <v/>
      </c>
      <c r="S9" s="40"/>
      <c r="T9" s="18" t="str">
        <f>IF(NOT(ISNA(VLOOKUP(S9,'Criteri valutazione'!$C$33:$D$35,2,FALSE))),VLOOKUP(S9,'Criteri valutazione'!$C$33:$D$35,2,FALSE),"MANCANTE")</f>
        <v>MANCANTE</v>
      </c>
      <c r="U9" s="40"/>
      <c r="V9" s="18" t="str">
        <f>IF(I9="freddo","", IF(I9="misto","", IF(I9="gelato","", IF(NOT(ISNA(VLOOKUP(U9,'Criteri valutazione'!$C$38:$D$39,2,FALSE))),VLOOKUP(U9,'Criteri valutazione'!$C$38:$D$39,2,FALSE),"MANCANTE"))))</f>
        <v>MANCANTE</v>
      </c>
      <c r="W9" s="40"/>
      <c r="X9" s="18" t="str">
        <f>IF(I9="freddo","", IF(I9="misto","", IF(I9="gelato","", IF(NOT(ISNA(VLOOKUP(W9,'Criteri valutazione'!$C$42:$D$43,2,FALSE))),VLOOKUP(W9,'Criteri valutazione'!$C$42:$D$43,2,FALSE),"MANCANTE"))))</f>
        <v>MANCANTE</v>
      </c>
    </row>
    <row r="10" spans="1:24" ht="14.25" customHeight="1" x14ac:dyDescent="0.25">
      <c r="A10" s="56">
        <v>5</v>
      </c>
      <c r="B10" s="53"/>
      <c r="C10" s="20"/>
      <c r="D10" s="21"/>
      <c r="E10" s="21"/>
      <c r="F10" s="21"/>
      <c r="G10" s="21"/>
      <c r="H10" s="44" t="s">
        <v>65</v>
      </c>
      <c r="I10" s="39" t="s">
        <v>17</v>
      </c>
      <c r="J10" s="40"/>
      <c r="K10" s="42" t="str">
        <f>IF(NOT(ISNA(VLOOKUP(J10,'Criteri valutazione'!$B$3:$C$8,2,FALSE))),VLOOKUP(J10,'Criteri valutazione'!$B$3:$C$8,2,FALSE),"MANCANTE")</f>
        <v>MANCANTE</v>
      </c>
      <c r="L10" s="41"/>
      <c r="M10" s="40"/>
      <c r="N10" s="18" t="str">
        <f>IF(NOT(ISNA(VLOOKUP(M10,'Criteri valutazione'!$B$11:$C23,2,FALSE))),VLOOKUP(M10,'Criteri valutazione'!$B$11:$C$19,2,FALSE),"MANCANTE")</f>
        <v>MANCANTE</v>
      </c>
      <c r="O10" s="40"/>
      <c r="P10" s="18" t="str">
        <f>IF(NOT(ISNA(VLOOKUP(O10,'Criteri valutazione'!$C$22:$D29,2,FALSE))),VLOOKUP(O10,'Criteri valutazione'!$C$22:$D$25,2,FALSE),"MANCANTE")</f>
        <v>MANCANTE</v>
      </c>
      <c r="Q10" s="43"/>
      <c r="R10" s="18" t="str">
        <f>IF(I10="caldo", "", IF(NOT(ISNA(VLOOKUP(Q10,'Criteri valutazione'!$C$29:$D32,2,FALSE))),VLOOKUP(Q10,'Criteri valutazione'!$C$28:$D$29,2,FALSE),"MANCANTE"))</f>
        <v/>
      </c>
      <c r="S10" s="40"/>
      <c r="T10" s="18" t="str">
        <f>IF(NOT(ISNA(VLOOKUP(S10,'Criteri valutazione'!$C$33:$D$35,2,FALSE))),VLOOKUP(S10,'Criteri valutazione'!$C$33:$D$35,2,FALSE),"MANCANTE")</f>
        <v>MANCANTE</v>
      </c>
      <c r="U10" s="40"/>
      <c r="V10" s="18" t="str">
        <f>IF(I10="freddo","", IF(I10="misto","", IF(I10="gelato","", IF(NOT(ISNA(VLOOKUP(U10,'Criteri valutazione'!$C$38:$D$39,2,FALSE))),VLOOKUP(U10,'Criteri valutazione'!$C$38:$D$39,2,FALSE),"MANCANTE"))))</f>
        <v>MANCANTE</v>
      </c>
      <c r="W10" s="40"/>
      <c r="X10" s="18" t="str">
        <f>IF(I10="freddo","", IF(I10="misto","", IF(I10="gelato","", IF(NOT(ISNA(VLOOKUP(W10,'Criteri valutazione'!$C$42:$D$43,2,FALSE))),VLOOKUP(W10,'Criteri valutazione'!$C$42:$D$43,2,FALSE),"MANCANTE"))))</f>
        <v>MANCANTE</v>
      </c>
    </row>
    <row r="11" spans="1:24" x14ac:dyDescent="0.25">
      <c r="A11" s="56">
        <v>6</v>
      </c>
      <c r="B11" s="53"/>
      <c r="C11" s="20"/>
      <c r="D11" s="21"/>
      <c r="E11" s="21"/>
      <c r="F11" s="21"/>
      <c r="G11" s="21"/>
      <c r="H11" s="44" t="s">
        <v>65</v>
      </c>
      <c r="I11" s="39" t="s">
        <v>17</v>
      </c>
      <c r="J11" s="40"/>
      <c r="K11" s="42" t="str">
        <f>IF(NOT(ISNA(VLOOKUP(J11,'Criteri valutazione'!$B$3:$C$8,2,FALSE))),VLOOKUP(J11,'Criteri valutazione'!$B$3:$C$8,2,FALSE),"MANCANTE")</f>
        <v>MANCANTE</v>
      </c>
      <c r="L11" s="41"/>
      <c r="M11" s="40"/>
      <c r="N11" s="18" t="str">
        <f>IF(NOT(ISNA(VLOOKUP(M11,'Criteri valutazione'!$B$11:$C24,2,FALSE))),VLOOKUP(M11,'Criteri valutazione'!$B$11:$C$19,2,FALSE),"MANCANTE")</f>
        <v>MANCANTE</v>
      </c>
      <c r="O11" s="40"/>
      <c r="P11" s="18" t="str">
        <f>IF(NOT(ISNA(VLOOKUP(O11,'Criteri valutazione'!$C$22:$D30,2,FALSE))),VLOOKUP(O11,'Criteri valutazione'!$C$22:$D$25,2,FALSE),"MANCANTE")</f>
        <v>MANCANTE</v>
      </c>
      <c r="Q11" s="43"/>
      <c r="R11" s="18" t="str">
        <f>IF(I11="caldo", "", IF(NOT(ISNA(VLOOKUP(Q11,'Criteri valutazione'!$C$29:$D33,2,FALSE))),VLOOKUP(Q11,'Criteri valutazione'!$C$28:$D$29,2,FALSE),"MANCANTE"))</f>
        <v/>
      </c>
      <c r="S11" s="40"/>
      <c r="T11" s="18" t="str">
        <f>IF(NOT(ISNA(VLOOKUP(S11,'Criteri valutazione'!$C$33:$D$35,2,FALSE))),VLOOKUP(S11,'Criteri valutazione'!$C$33:$D$35,2,FALSE),"MANCANTE")</f>
        <v>MANCANTE</v>
      </c>
      <c r="U11" s="40"/>
      <c r="V11" s="18" t="str">
        <f>IF(I11="freddo","", IF(I11="misto","", IF(I11="gelato","", IF(NOT(ISNA(VLOOKUP(U11,'Criteri valutazione'!$C$38:$D$39,2,FALSE))),VLOOKUP(U11,'Criteri valutazione'!$C$38:$D$39,2,FALSE),"MANCANTE"))))</f>
        <v>MANCANTE</v>
      </c>
      <c r="W11" s="40"/>
      <c r="X11" s="18" t="str">
        <f>IF(I11="freddo","", IF(I11="misto","", IF(I11="gelato","", IF(NOT(ISNA(VLOOKUP(W11,'Criteri valutazione'!$C$42:$D$43,2,FALSE))),VLOOKUP(W11,'Criteri valutazione'!$C$42:$D$43,2,FALSE),"MANCANTE"))))</f>
        <v>MANCANTE</v>
      </c>
    </row>
    <row r="12" spans="1:24" ht="14.25" customHeight="1" x14ac:dyDescent="0.25">
      <c r="A12" s="56">
        <v>7</v>
      </c>
      <c r="B12" s="53"/>
      <c r="C12" s="20"/>
      <c r="D12" s="21"/>
      <c r="E12" s="21"/>
      <c r="F12" s="21"/>
      <c r="G12" s="21"/>
      <c r="H12" s="44" t="s">
        <v>65</v>
      </c>
      <c r="I12" s="39" t="s">
        <v>17</v>
      </c>
      <c r="J12" s="40"/>
      <c r="K12" s="42" t="str">
        <f>IF(NOT(ISNA(VLOOKUP(J12,'Criteri valutazione'!$B$3:$C$8,2,FALSE))),VLOOKUP(J12,'Criteri valutazione'!$B$3:$C$8,2,FALSE),"MANCANTE")</f>
        <v>MANCANTE</v>
      </c>
      <c r="L12" s="41"/>
      <c r="M12" s="40"/>
      <c r="N12" s="18" t="str">
        <f>IF(NOT(ISNA(VLOOKUP(M12,'Criteri valutazione'!$B$11:$C25,2,FALSE))),VLOOKUP(M12,'Criteri valutazione'!$B$11:$C$19,2,FALSE),"MANCANTE")</f>
        <v>MANCANTE</v>
      </c>
      <c r="O12" s="40"/>
      <c r="P12" s="18" t="str">
        <f>IF(NOT(ISNA(VLOOKUP(O12,'Criteri valutazione'!$C$22:$D31,2,FALSE))),VLOOKUP(O12,'Criteri valutazione'!$C$22:$D$25,2,FALSE),"MANCANTE")</f>
        <v>MANCANTE</v>
      </c>
      <c r="Q12" s="43"/>
      <c r="R12" s="18" t="str">
        <f>IF(I12="caldo", "", IF(NOT(ISNA(VLOOKUP(Q12,'Criteri valutazione'!$C$29:$D34,2,FALSE))),VLOOKUP(Q12,'Criteri valutazione'!$C$28:$D$29,2,FALSE),"MANCANTE"))</f>
        <v/>
      </c>
      <c r="S12" s="40"/>
      <c r="T12" s="18" t="str">
        <f>IF(NOT(ISNA(VLOOKUP(S12,'Criteri valutazione'!$C$33:$D$35,2,FALSE))),VLOOKUP(S12,'Criteri valutazione'!$C$33:$D$35,2,FALSE),"MANCANTE")</f>
        <v>MANCANTE</v>
      </c>
      <c r="U12" s="40"/>
      <c r="V12" s="18" t="str">
        <f>IF(I12="freddo","", IF(I12="misto","", IF(I12="gelato","", IF(NOT(ISNA(VLOOKUP(U12,'Criteri valutazione'!$C$38:$D$39,2,FALSE))),VLOOKUP(U12,'Criteri valutazione'!$C$38:$D$39,2,FALSE),"MANCANTE"))))</f>
        <v>MANCANTE</v>
      </c>
      <c r="W12" s="40"/>
      <c r="X12" s="18" t="str">
        <f>IF(I12="freddo","", IF(I12="misto","", IF(I12="gelato","", IF(NOT(ISNA(VLOOKUP(W12,'Criteri valutazione'!$C$42:$D$43,2,FALSE))),VLOOKUP(W12,'Criteri valutazione'!$C$42:$D$43,2,FALSE),"MANCANTE"))))</f>
        <v>MANCANTE</v>
      </c>
    </row>
    <row r="13" spans="1:24" x14ac:dyDescent="0.25">
      <c r="A13" s="56">
        <v>8</v>
      </c>
      <c r="B13" s="53"/>
      <c r="C13" s="20"/>
      <c r="D13" s="21"/>
      <c r="E13" s="21"/>
      <c r="F13" s="21"/>
      <c r="G13" s="21"/>
      <c r="H13" s="44" t="s">
        <v>65</v>
      </c>
      <c r="I13" s="39" t="s">
        <v>17</v>
      </c>
      <c r="J13" s="40"/>
      <c r="K13" s="42" t="str">
        <f>IF(NOT(ISNA(VLOOKUP(J13,'Criteri valutazione'!$B$3:$C$8,2,FALSE))),VLOOKUP(J13,'Criteri valutazione'!$B$3:$C$8,2,FALSE),"MANCANTE")</f>
        <v>MANCANTE</v>
      </c>
      <c r="L13" s="41"/>
      <c r="M13" s="40"/>
      <c r="N13" s="18" t="str">
        <f>IF(NOT(ISNA(VLOOKUP(M13,'Criteri valutazione'!$B$11:$C26,2,FALSE))),VLOOKUP(M13,'Criteri valutazione'!$B$11:$C$19,2,FALSE),"MANCANTE")</f>
        <v>MANCANTE</v>
      </c>
      <c r="O13" s="40"/>
      <c r="P13" s="18" t="str">
        <f>IF(NOT(ISNA(VLOOKUP(O13,'Criteri valutazione'!$C$22:$D32,2,FALSE))),VLOOKUP(O13,'Criteri valutazione'!$C$22:$D$25,2,FALSE),"MANCANTE")</f>
        <v>MANCANTE</v>
      </c>
      <c r="Q13" s="43"/>
      <c r="R13" s="18" t="str">
        <f>IF(I13="caldo", "", IF(NOT(ISNA(VLOOKUP(Q13,'Criteri valutazione'!$C$29:$D35,2,FALSE))),VLOOKUP(Q13,'Criteri valutazione'!$C$28:$D$29,2,FALSE),"MANCANTE"))</f>
        <v/>
      </c>
      <c r="S13" s="40"/>
      <c r="T13" s="18" t="str">
        <f>IF(NOT(ISNA(VLOOKUP(S13,'Criteri valutazione'!$C$33:$D$35,2,FALSE))),VLOOKUP(S13,'Criteri valutazione'!$C$33:$D$35,2,FALSE),"MANCANTE")</f>
        <v>MANCANTE</v>
      </c>
      <c r="U13" s="40"/>
      <c r="V13" s="18" t="str">
        <f>IF(I13="freddo","", IF(I13="misto","", IF(I13="gelato","", IF(NOT(ISNA(VLOOKUP(U13,'Criteri valutazione'!$C$38:$D$39,2,FALSE))),VLOOKUP(U13,'Criteri valutazione'!$C$38:$D$39,2,FALSE),"MANCANTE"))))</f>
        <v>MANCANTE</v>
      </c>
      <c r="W13" s="40"/>
      <c r="X13" s="18" t="str">
        <f>IF(I13="freddo","", IF(I13="misto","", IF(I13="gelato","", IF(NOT(ISNA(VLOOKUP(W13,'Criteri valutazione'!$C$42:$D$43,2,FALSE))),VLOOKUP(W13,'Criteri valutazione'!$C$42:$D$43,2,FALSE),"MANCANTE"))))</f>
        <v>MANCANTE</v>
      </c>
    </row>
    <row r="14" spans="1:24" ht="14.25" customHeight="1" x14ac:dyDescent="0.25">
      <c r="A14" s="56">
        <v>9</v>
      </c>
      <c r="B14" s="53"/>
      <c r="C14" s="20"/>
      <c r="D14" s="21"/>
      <c r="E14" s="21"/>
      <c r="F14" s="21"/>
      <c r="G14" s="21"/>
      <c r="H14" s="44" t="s">
        <v>65</v>
      </c>
      <c r="I14" s="39" t="s">
        <v>17</v>
      </c>
      <c r="J14" s="40"/>
      <c r="K14" s="42" t="str">
        <f>IF(NOT(ISNA(VLOOKUP(J14,'Criteri valutazione'!$B$3:$C$8,2,FALSE))),VLOOKUP(J14,'Criteri valutazione'!$B$3:$C$8,2,FALSE),"MANCANTE")</f>
        <v>MANCANTE</v>
      </c>
      <c r="L14" s="41"/>
      <c r="M14" s="40"/>
      <c r="N14" s="18" t="str">
        <f>IF(NOT(ISNA(VLOOKUP(M14,'Criteri valutazione'!$B$11:$C27,2,FALSE))),VLOOKUP(M14,'Criteri valutazione'!$B$11:$C$19,2,FALSE),"MANCANTE")</f>
        <v>MANCANTE</v>
      </c>
      <c r="O14" s="40"/>
      <c r="P14" s="18" t="str">
        <f>IF(NOT(ISNA(VLOOKUP(O14,'Criteri valutazione'!$C$22:$D33,2,FALSE))),VLOOKUP(O14,'Criteri valutazione'!$C$22:$D$25,2,FALSE),"MANCANTE")</f>
        <v>MANCANTE</v>
      </c>
      <c r="Q14" s="43"/>
      <c r="R14" s="18" t="str">
        <f>IF(I14="caldo", "", IF(NOT(ISNA(VLOOKUP(Q14,'Criteri valutazione'!$C$29:$D36,2,FALSE))),VLOOKUP(Q14,'Criteri valutazione'!$C$28:$D$29,2,FALSE),"MANCANTE"))</f>
        <v/>
      </c>
      <c r="S14" s="40"/>
      <c r="T14" s="18" t="str">
        <f>IF(NOT(ISNA(VLOOKUP(S14,'Criteri valutazione'!$C$33:$D$35,2,FALSE))),VLOOKUP(S14,'Criteri valutazione'!$C$33:$D$35,2,FALSE),"MANCANTE")</f>
        <v>MANCANTE</v>
      </c>
      <c r="U14" s="40"/>
      <c r="V14" s="18" t="str">
        <f>IF(I14="freddo","", IF(I14="misto","", IF(I14="gelato","", IF(NOT(ISNA(VLOOKUP(U14,'Criteri valutazione'!$C$38:$D$39,2,FALSE))),VLOOKUP(U14,'Criteri valutazione'!$C$38:$D$39,2,FALSE),"MANCANTE"))))</f>
        <v>MANCANTE</v>
      </c>
      <c r="W14" s="40"/>
      <c r="X14" s="18" t="str">
        <f>IF(I14="freddo","", IF(I14="misto","", IF(I14="gelato","", IF(NOT(ISNA(VLOOKUP(W14,'Criteri valutazione'!$C$42:$D$43,2,FALSE))),VLOOKUP(W14,'Criteri valutazione'!$C$42:$D$43,2,FALSE),"MANCANTE"))))</f>
        <v>MANCANTE</v>
      </c>
    </row>
    <row r="15" spans="1:24" x14ac:dyDescent="0.25">
      <c r="A15" s="56">
        <v>10</v>
      </c>
      <c r="B15" s="53"/>
      <c r="C15" s="20"/>
      <c r="D15" s="21"/>
      <c r="E15" s="21"/>
      <c r="F15" s="21"/>
      <c r="G15" s="21"/>
      <c r="H15" s="44" t="s">
        <v>65</v>
      </c>
      <c r="I15" s="39" t="s">
        <v>17</v>
      </c>
      <c r="J15" s="40"/>
      <c r="K15" s="42" t="str">
        <f>IF(NOT(ISNA(VLOOKUP(J15,'Criteri valutazione'!$B$3:$C$8,2,FALSE))),VLOOKUP(J15,'Criteri valutazione'!$B$3:$C$8,2,FALSE),"MANCANTE")</f>
        <v>MANCANTE</v>
      </c>
      <c r="L15" s="41"/>
      <c r="M15" s="40"/>
      <c r="N15" s="18" t="str">
        <f>IF(NOT(ISNA(VLOOKUP(M15,'Criteri valutazione'!$B$11:$C28,2,FALSE))),VLOOKUP(M15,'Criteri valutazione'!$B$11:$C$19,2,FALSE),"MANCANTE")</f>
        <v>MANCANTE</v>
      </c>
      <c r="O15" s="40"/>
      <c r="P15" s="18" t="str">
        <f>IF(NOT(ISNA(VLOOKUP(O15,'Criteri valutazione'!$C$22:$D34,2,FALSE))),VLOOKUP(O15,'Criteri valutazione'!$C$22:$D$25,2,FALSE),"MANCANTE")</f>
        <v>MANCANTE</v>
      </c>
      <c r="Q15" s="43"/>
      <c r="R15" s="18" t="str">
        <f>IF(I15="caldo", "", IF(NOT(ISNA(VLOOKUP(Q15,'Criteri valutazione'!$C$29:$D37,2,FALSE))),VLOOKUP(Q15,'Criteri valutazione'!$C$28:$D$29,2,FALSE),"MANCANTE"))</f>
        <v/>
      </c>
      <c r="S15" s="40"/>
      <c r="T15" s="18" t="str">
        <f>IF(NOT(ISNA(VLOOKUP(S15,'Criteri valutazione'!$C$33:$D$35,2,FALSE))),VLOOKUP(S15,'Criteri valutazione'!$C$33:$D$35,2,FALSE),"MANCANTE")</f>
        <v>MANCANTE</v>
      </c>
      <c r="U15" s="40"/>
      <c r="V15" s="18" t="str">
        <f>IF(I15="freddo","", IF(I15="misto","", IF(I15="gelato","", IF(NOT(ISNA(VLOOKUP(U15,'Criteri valutazione'!$C$38:$D$39,2,FALSE))),VLOOKUP(U15,'Criteri valutazione'!$C$38:$D$39,2,FALSE),"MANCANTE"))))</f>
        <v>MANCANTE</v>
      </c>
      <c r="W15" s="40"/>
      <c r="X15" s="18" t="str">
        <f>IF(I15="freddo","", IF(I15="misto","", IF(I15="gelato","", IF(NOT(ISNA(VLOOKUP(W15,'Criteri valutazione'!$C$42:$D$43,2,FALSE))),VLOOKUP(W15,'Criteri valutazione'!$C$42:$D$43,2,FALSE),"MANCANTE"))))</f>
        <v>MANCANTE</v>
      </c>
    </row>
    <row r="16" spans="1:24" ht="14.25" customHeight="1" x14ac:dyDescent="0.25">
      <c r="A16" s="56">
        <v>11</v>
      </c>
      <c r="B16" s="53"/>
      <c r="C16" s="20"/>
      <c r="D16" s="21"/>
      <c r="E16" s="21"/>
      <c r="F16" s="21"/>
      <c r="G16" s="21"/>
      <c r="H16" s="44" t="s">
        <v>65</v>
      </c>
      <c r="I16" s="39" t="s">
        <v>17</v>
      </c>
      <c r="J16" s="40"/>
      <c r="K16" s="42" t="str">
        <f>IF(NOT(ISNA(VLOOKUP(J16,'Criteri valutazione'!$B$3:$C$8,2,FALSE))),VLOOKUP(J16,'Criteri valutazione'!$B$3:$C$8,2,FALSE),"MANCANTE")</f>
        <v>MANCANTE</v>
      </c>
      <c r="L16" s="41"/>
      <c r="M16" s="40"/>
      <c r="N16" s="18" t="str">
        <f>IF(NOT(ISNA(VLOOKUP(M16,'Criteri valutazione'!$B$11:$C29,2,FALSE))),VLOOKUP(M16,'Criteri valutazione'!$B$11:$C$19,2,FALSE),"MANCANTE")</f>
        <v>MANCANTE</v>
      </c>
      <c r="O16" s="40"/>
      <c r="P16" s="18" t="str">
        <f>IF(NOT(ISNA(VLOOKUP(O16,'Criteri valutazione'!$C$22:$D35,2,FALSE))),VLOOKUP(O16,'Criteri valutazione'!$C$22:$D$25,2,FALSE),"MANCANTE")</f>
        <v>MANCANTE</v>
      </c>
      <c r="Q16" s="43"/>
      <c r="R16" s="18" t="str">
        <f>IF(I16="caldo", "", IF(NOT(ISNA(VLOOKUP(Q16,'Criteri valutazione'!$C$29:$D38,2,FALSE))),VLOOKUP(Q16,'Criteri valutazione'!$C$28:$D$29,2,FALSE),"MANCANTE"))</f>
        <v/>
      </c>
      <c r="S16" s="40"/>
      <c r="T16" s="18" t="str">
        <f>IF(NOT(ISNA(VLOOKUP(S16,'Criteri valutazione'!$C$33:$D$35,2,FALSE))),VLOOKUP(S16,'Criteri valutazione'!$C$33:$D$35,2,FALSE),"MANCANTE")</f>
        <v>MANCANTE</v>
      </c>
      <c r="U16" s="40"/>
      <c r="V16" s="18" t="str">
        <f>IF(I16="freddo","", IF(I16="misto","", IF(I16="gelato","", IF(NOT(ISNA(VLOOKUP(U16,'Criteri valutazione'!$C$38:$D$39,2,FALSE))),VLOOKUP(U16,'Criteri valutazione'!$C$38:$D$39,2,FALSE),"MANCANTE"))))</f>
        <v>MANCANTE</v>
      </c>
      <c r="W16" s="40"/>
      <c r="X16" s="18" t="str">
        <f>IF(I16="freddo","", IF(I16="misto","", IF(I16="gelato","", IF(NOT(ISNA(VLOOKUP(W16,'Criteri valutazione'!$C$42:$D$43,2,FALSE))),VLOOKUP(W16,'Criteri valutazione'!$C$42:$D$43,2,FALSE),"MANCANTE"))))</f>
        <v>MANCANTE</v>
      </c>
    </row>
    <row r="17" spans="1:24" x14ac:dyDescent="0.25">
      <c r="A17" s="56">
        <v>12</v>
      </c>
      <c r="B17" s="53"/>
      <c r="C17" s="20"/>
      <c r="D17" s="21"/>
      <c r="E17" s="21"/>
      <c r="F17" s="21"/>
      <c r="G17" s="21"/>
      <c r="H17" s="44" t="s">
        <v>65</v>
      </c>
      <c r="I17" s="39" t="s">
        <v>17</v>
      </c>
      <c r="J17" s="40"/>
      <c r="K17" s="42" t="str">
        <f>IF(NOT(ISNA(VLOOKUP(J17,'Criteri valutazione'!$B$3:$C$8,2,FALSE))),VLOOKUP(J17,'Criteri valutazione'!$B$3:$C$8,2,FALSE),"MANCANTE")</f>
        <v>MANCANTE</v>
      </c>
      <c r="L17" s="41"/>
      <c r="M17" s="40"/>
      <c r="N17" s="18" t="str">
        <f>IF(NOT(ISNA(VLOOKUP(M17,'Criteri valutazione'!$B$11:$C30,2,FALSE))),VLOOKUP(M17,'Criteri valutazione'!$B$11:$C$19,2,FALSE),"MANCANTE")</f>
        <v>MANCANTE</v>
      </c>
      <c r="O17" s="40"/>
      <c r="P17" s="18" t="str">
        <f>IF(NOT(ISNA(VLOOKUP(O17,'Criteri valutazione'!$C$22:$D36,2,FALSE))),VLOOKUP(O17,'Criteri valutazione'!$C$22:$D$25,2,FALSE),"MANCANTE")</f>
        <v>MANCANTE</v>
      </c>
      <c r="Q17" s="43"/>
      <c r="R17" s="18" t="str">
        <f>IF(I17="caldo", "", IF(NOT(ISNA(VLOOKUP(Q17,'Criteri valutazione'!$C$29:$D39,2,FALSE))),VLOOKUP(Q17,'Criteri valutazione'!$C$28:$D$29,2,FALSE),"MANCANTE"))</f>
        <v/>
      </c>
      <c r="S17" s="40"/>
      <c r="T17" s="18" t="str">
        <f>IF(NOT(ISNA(VLOOKUP(S17,'Criteri valutazione'!$C$33:$D$35,2,FALSE))),VLOOKUP(S17,'Criteri valutazione'!$C$33:$D$35,2,FALSE),"MANCANTE")</f>
        <v>MANCANTE</v>
      </c>
      <c r="U17" s="40"/>
      <c r="V17" s="18" t="str">
        <f>IF(I17="freddo","", IF(I17="misto","", IF(I17="gelato","", IF(NOT(ISNA(VLOOKUP(U17,'Criteri valutazione'!$C$38:$D$39,2,FALSE))),VLOOKUP(U17,'Criteri valutazione'!$C$38:$D$39,2,FALSE),"MANCANTE"))))</f>
        <v>MANCANTE</v>
      </c>
      <c r="W17" s="40"/>
      <c r="X17" s="18" t="str">
        <f>IF(I17="freddo","", IF(I17="misto","", IF(I17="gelato","", IF(NOT(ISNA(VLOOKUP(W17,'Criteri valutazione'!$C$42:$D$43,2,FALSE))),VLOOKUP(W17,'Criteri valutazione'!$C$42:$D$43,2,FALSE),"MANCANTE"))))</f>
        <v>MANCANTE</v>
      </c>
    </row>
    <row r="18" spans="1:24" ht="14.25" customHeight="1" x14ac:dyDescent="0.25">
      <c r="A18" s="56">
        <v>13</v>
      </c>
      <c r="B18" s="53"/>
      <c r="C18" s="20"/>
      <c r="D18" s="21"/>
      <c r="E18" s="21"/>
      <c r="F18" s="21"/>
      <c r="G18" s="21"/>
      <c r="H18" s="44" t="s">
        <v>65</v>
      </c>
      <c r="I18" s="39" t="s">
        <v>17</v>
      </c>
      <c r="J18" s="40"/>
      <c r="K18" s="42" t="str">
        <f>IF(NOT(ISNA(VLOOKUP(J18,'Criteri valutazione'!$B$3:$C$8,2,FALSE))),VLOOKUP(J18,'Criteri valutazione'!$B$3:$C$8,2,FALSE),"MANCANTE")</f>
        <v>MANCANTE</v>
      </c>
      <c r="L18" s="41"/>
      <c r="M18" s="40"/>
      <c r="N18" s="18" t="str">
        <f>IF(NOT(ISNA(VLOOKUP(M18,'Criteri valutazione'!$B$11:$C31,2,FALSE))),VLOOKUP(M18,'Criteri valutazione'!$B$11:$C$19,2,FALSE),"MANCANTE")</f>
        <v>MANCANTE</v>
      </c>
      <c r="O18" s="40"/>
      <c r="P18" s="18" t="str">
        <f>IF(NOT(ISNA(VLOOKUP(O18,'Criteri valutazione'!$C$22:$D37,2,FALSE))),VLOOKUP(O18,'Criteri valutazione'!$C$22:$D$25,2,FALSE),"MANCANTE")</f>
        <v>MANCANTE</v>
      </c>
      <c r="Q18" s="43"/>
      <c r="R18" s="18" t="str">
        <f>IF(I18="caldo", "", IF(NOT(ISNA(VLOOKUP(Q18,'Criteri valutazione'!$C$29:$D40,2,FALSE))),VLOOKUP(Q18,'Criteri valutazione'!$C$28:$D$29,2,FALSE),"MANCANTE"))</f>
        <v/>
      </c>
      <c r="S18" s="40"/>
      <c r="T18" s="18" t="str">
        <f>IF(NOT(ISNA(VLOOKUP(S18,'Criteri valutazione'!$C$33:$D$35,2,FALSE))),VLOOKUP(S18,'Criteri valutazione'!$C$33:$D$35,2,FALSE),"MANCANTE")</f>
        <v>MANCANTE</v>
      </c>
      <c r="U18" s="40"/>
      <c r="V18" s="18" t="str">
        <f>IF(I18="freddo","", IF(I18="misto","", IF(I18="gelato","", IF(NOT(ISNA(VLOOKUP(U18,'Criteri valutazione'!$C$38:$D$39,2,FALSE))),VLOOKUP(U18,'Criteri valutazione'!$C$38:$D$39,2,FALSE),"MANCANTE"))))</f>
        <v>MANCANTE</v>
      </c>
      <c r="W18" s="40"/>
      <c r="X18" s="18" t="str">
        <f>IF(I18="freddo","", IF(I18="misto","", IF(I18="gelato","", IF(NOT(ISNA(VLOOKUP(W18,'Criteri valutazione'!$C$42:$D$43,2,FALSE))),VLOOKUP(W18,'Criteri valutazione'!$C$42:$D$43,2,FALSE),"MANCANTE"))))</f>
        <v>MANCANTE</v>
      </c>
    </row>
    <row r="19" spans="1:24" x14ac:dyDescent="0.25">
      <c r="A19" s="56">
        <v>14</v>
      </c>
      <c r="B19" s="53"/>
      <c r="C19" s="20"/>
      <c r="D19" s="21"/>
      <c r="E19" s="21"/>
      <c r="F19" s="21"/>
      <c r="G19" s="21"/>
      <c r="H19" s="44" t="s">
        <v>65</v>
      </c>
      <c r="I19" s="39" t="s">
        <v>17</v>
      </c>
      <c r="J19" s="40"/>
      <c r="K19" s="42" t="str">
        <f>IF(NOT(ISNA(VLOOKUP(J19,'Criteri valutazione'!$B$3:$C$8,2,FALSE))),VLOOKUP(J19,'Criteri valutazione'!$B$3:$C$8,2,FALSE),"MANCANTE")</f>
        <v>MANCANTE</v>
      </c>
      <c r="L19" s="41"/>
      <c r="M19" s="40"/>
      <c r="N19" s="18" t="str">
        <f>IF(NOT(ISNA(VLOOKUP(M19,'Criteri valutazione'!$B$11:$C32,2,FALSE))),VLOOKUP(M19,'Criteri valutazione'!$B$11:$C$19,2,FALSE),"MANCANTE")</f>
        <v>MANCANTE</v>
      </c>
      <c r="O19" s="40"/>
      <c r="P19" s="18" t="str">
        <f>IF(NOT(ISNA(VLOOKUP(O19,'Criteri valutazione'!$C$22:$D38,2,FALSE))),VLOOKUP(O19,'Criteri valutazione'!$C$22:$D$25,2,FALSE),"MANCANTE")</f>
        <v>MANCANTE</v>
      </c>
      <c r="Q19" s="43"/>
      <c r="R19" s="18" t="str">
        <f>IF(I19="caldo", "", IF(NOT(ISNA(VLOOKUP(Q19,'Criteri valutazione'!$C$29:$D41,2,FALSE))),VLOOKUP(Q19,'Criteri valutazione'!$C$28:$D$29,2,FALSE),"MANCANTE"))</f>
        <v/>
      </c>
      <c r="S19" s="40"/>
      <c r="T19" s="18" t="str">
        <f>IF(NOT(ISNA(VLOOKUP(S19,'Criteri valutazione'!$C$33:$D$35,2,FALSE))),VLOOKUP(S19,'Criteri valutazione'!$C$33:$D$35,2,FALSE),"MANCANTE")</f>
        <v>MANCANTE</v>
      </c>
      <c r="U19" s="40"/>
      <c r="V19" s="18" t="str">
        <f>IF(I19="freddo","", IF(I19="misto","", IF(I19="gelato","", IF(NOT(ISNA(VLOOKUP(U19,'Criteri valutazione'!$C$38:$D$39,2,FALSE))),VLOOKUP(U19,'Criteri valutazione'!$C$38:$D$39,2,FALSE),"MANCANTE"))))</f>
        <v>MANCANTE</v>
      </c>
      <c r="W19" s="40"/>
      <c r="X19" s="18" t="str">
        <f>IF(I19="freddo","", IF(I19="misto","", IF(I19="gelato","", IF(NOT(ISNA(VLOOKUP(W19,'Criteri valutazione'!$C$42:$D$43,2,FALSE))),VLOOKUP(W19,'Criteri valutazione'!$C$42:$D$43,2,FALSE),"MANCANTE"))))</f>
        <v>MANCANTE</v>
      </c>
    </row>
    <row r="20" spans="1:24" ht="14.25" customHeight="1" x14ac:dyDescent="0.25">
      <c r="A20" s="56">
        <v>15</v>
      </c>
      <c r="B20" s="53"/>
      <c r="C20" s="20"/>
      <c r="D20" s="21"/>
      <c r="E20" s="21"/>
      <c r="F20" s="21"/>
      <c r="G20" s="21"/>
      <c r="H20" s="44" t="s">
        <v>65</v>
      </c>
      <c r="I20" s="39" t="s">
        <v>17</v>
      </c>
      <c r="J20" s="40"/>
      <c r="K20" s="42" t="str">
        <f>IF(NOT(ISNA(VLOOKUP(J20,'Criteri valutazione'!$B$3:$C$8,2,FALSE))),VLOOKUP(J20,'Criteri valutazione'!$B$3:$C$8,2,FALSE),"MANCANTE")</f>
        <v>MANCANTE</v>
      </c>
      <c r="L20" s="41"/>
      <c r="M20" s="40"/>
      <c r="N20" s="18" t="str">
        <f>IF(NOT(ISNA(VLOOKUP(M20,'Criteri valutazione'!$B$11:$C33,2,FALSE))),VLOOKUP(M20,'Criteri valutazione'!$B$11:$C$19,2,FALSE),"MANCANTE")</f>
        <v>MANCANTE</v>
      </c>
      <c r="O20" s="40"/>
      <c r="P20" s="18" t="str">
        <f>IF(NOT(ISNA(VLOOKUP(O20,'Criteri valutazione'!$C$22:$D39,2,FALSE))),VLOOKUP(O20,'Criteri valutazione'!$C$22:$D$25,2,FALSE),"MANCANTE")</f>
        <v>MANCANTE</v>
      </c>
      <c r="Q20" s="43"/>
      <c r="R20" s="18" t="str">
        <f>IF(I20="caldo", "", IF(NOT(ISNA(VLOOKUP(Q20,'Criteri valutazione'!$C$29:$D42,2,FALSE))),VLOOKUP(Q20,'Criteri valutazione'!$C$28:$D$29,2,FALSE),"MANCANTE"))</f>
        <v/>
      </c>
      <c r="S20" s="40"/>
      <c r="T20" s="18" t="str">
        <f>IF(NOT(ISNA(VLOOKUP(S20,'Criteri valutazione'!$C$33:$D$35,2,FALSE))),VLOOKUP(S20,'Criteri valutazione'!$C$33:$D$35,2,FALSE),"MANCANTE")</f>
        <v>MANCANTE</v>
      </c>
      <c r="U20" s="40"/>
      <c r="V20" s="18" t="str">
        <f>IF(I20="freddo","", IF(I20="misto","", IF(I20="gelato","", IF(NOT(ISNA(VLOOKUP(U20,'Criteri valutazione'!$C$38:$D$39,2,FALSE))),VLOOKUP(U20,'Criteri valutazione'!$C$38:$D$39,2,FALSE),"MANCANTE"))))</f>
        <v>MANCANTE</v>
      </c>
      <c r="W20" s="40"/>
      <c r="X20" s="18" t="str">
        <f>IF(I20="freddo","", IF(I20="misto","", IF(I20="gelato","", IF(NOT(ISNA(VLOOKUP(W20,'Criteri valutazione'!$C$42:$D$43,2,FALSE))),VLOOKUP(W20,'Criteri valutazione'!$C$42:$D$43,2,FALSE),"MANCANTE"))))</f>
        <v>MANCANTE</v>
      </c>
    </row>
    <row r="21" spans="1:24" x14ac:dyDescent="0.25">
      <c r="A21" s="56">
        <v>16</v>
      </c>
      <c r="B21" s="53"/>
      <c r="C21" s="20"/>
      <c r="D21" s="21"/>
      <c r="E21" s="21"/>
      <c r="F21" s="21"/>
      <c r="G21" s="21"/>
      <c r="H21" s="44" t="s">
        <v>65</v>
      </c>
      <c r="I21" s="39" t="s">
        <v>17</v>
      </c>
      <c r="J21" s="40"/>
      <c r="K21" s="42" t="str">
        <f>IF(NOT(ISNA(VLOOKUP(J21,'Criteri valutazione'!$B$3:$C$8,2,FALSE))),VLOOKUP(J21,'Criteri valutazione'!$B$3:$C$8,2,FALSE),"MANCANTE")</f>
        <v>MANCANTE</v>
      </c>
      <c r="L21" s="41"/>
      <c r="M21" s="40"/>
      <c r="N21" s="18" t="str">
        <f>IF(NOT(ISNA(VLOOKUP(M21,'Criteri valutazione'!$B$11:$C34,2,FALSE))),VLOOKUP(M21,'Criteri valutazione'!$B$11:$C$19,2,FALSE),"MANCANTE")</f>
        <v>MANCANTE</v>
      </c>
      <c r="O21" s="40"/>
      <c r="P21" s="18" t="str">
        <f>IF(NOT(ISNA(VLOOKUP(O21,'Criteri valutazione'!$C$22:$D40,2,FALSE))),VLOOKUP(O21,'Criteri valutazione'!$C$22:$D$25,2,FALSE),"MANCANTE")</f>
        <v>MANCANTE</v>
      </c>
      <c r="Q21" s="43"/>
      <c r="R21" s="18" t="str">
        <f>IF(I21="caldo", "", IF(NOT(ISNA(VLOOKUP(Q21,'Criteri valutazione'!$C$29:$D43,2,FALSE))),VLOOKUP(Q21,'Criteri valutazione'!$C$28:$D$29,2,FALSE),"MANCANTE"))</f>
        <v/>
      </c>
      <c r="S21" s="40"/>
      <c r="T21" s="18" t="str">
        <f>IF(NOT(ISNA(VLOOKUP(S21,'Criteri valutazione'!$C$33:$D$35,2,FALSE))),VLOOKUP(S21,'Criteri valutazione'!$C$33:$D$35,2,FALSE),"MANCANTE")</f>
        <v>MANCANTE</v>
      </c>
      <c r="U21" s="40"/>
      <c r="V21" s="18" t="str">
        <f>IF(I21="freddo","", IF(I21="misto","", IF(I21="gelato","", IF(NOT(ISNA(VLOOKUP(U21,'Criteri valutazione'!$C$38:$D$39,2,FALSE))),VLOOKUP(U21,'Criteri valutazione'!$C$38:$D$39,2,FALSE),"MANCANTE"))))</f>
        <v>MANCANTE</v>
      </c>
      <c r="W21" s="40"/>
      <c r="X21" s="18" t="str">
        <f>IF(I21="freddo","", IF(I21="misto","", IF(I21="gelato","", IF(NOT(ISNA(VLOOKUP(W21,'Criteri valutazione'!$C$42:$D$43,2,FALSE))),VLOOKUP(W21,'Criteri valutazione'!$C$42:$D$43,2,FALSE),"MANCANTE"))))</f>
        <v>MANCANTE</v>
      </c>
    </row>
    <row r="22" spans="1:24" ht="14.25" customHeight="1" x14ac:dyDescent="0.25">
      <c r="A22" s="56">
        <v>17</v>
      </c>
      <c r="B22" s="53"/>
      <c r="C22" s="20"/>
      <c r="D22" s="21"/>
      <c r="E22" s="21"/>
      <c r="F22" s="21"/>
      <c r="G22" s="21"/>
      <c r="H22" s="44" t="s">
        <v>65</v>
      </c>
      <c r="I22" s="39" t="s">
        <v>17</v>
      </c>
      <c r="J22" s="40"/>
      <c r="K22" s="42" t="str">
        <f>IF(NOT(ISNA(VLOOKUP(J22,'Criteri valutazione'!$B$3:$C$8,2,FALSE))),VLOOKUP(J22,'Criteri valutazione'!$B$3:$C$8,2,FALSE),"MANCANTE")</f>
        <v>MANCANTE</v>
      </c>
      <c r="L22" s="41"/>
      <c r="M22" s="40"/>
      <c r="N22" s="18" t="str">
        <f>IF(NOT(ISNA(VLOOKUP(M22,'Criteri valutazione'!$B$11:$C35,2,FALSE))),VLOOKUP(M22,'Criteri valutazione'!$B$11:$C$19,2,FALSE),"MANCANTE")</f>
        <v>MANCANTE</v>
      </c>
      <c r="O22" s="40"/>
      <c r="P22" s="18" t="str">
        <f>IF(NOT(ISNA(VLOOKUP(O22,'Criteri valutazione'!$C$22:$D41,2,FALSE))),VLOOKUP(O22,'Criteri valutazione'!$C$22:$D$25,2,FALSE),"MANCANTE")</f>
        <v>MANCANTE</v>
      </c>
      <c r="Q22" s="43"/>
      <c r="R22" s="18" t="str">
        <f>IF(I22="caldo", "", IF(NOT(ISNA(VLOOKUP(Q22,'Criteri valutazione'!$C$29:$D44,2,FALSE))),VLOOKUP(Q22,'Criteri valutazione'!$C$28:$D$29,2,FALSE),"MANCANTE"))</f>
        <v/>
      </c>
      <c r="S22" s="40"/>
      <c r="T22" s="18" t="str">
        <f>IF(NOT(ISNA(VLOOKUP(S22,'Criteri valutazione'!$C$33:$D$35,2,FALSE))),VLOOKUP(S22,'Criteri valutazione'!$C$33:$D$35,2,FALSE),"MANCANTE")</f>
        <v>MANCANTE</v>
      </c>
      <c r="U22" s="40"/>
      <c r="V22" s="18" t="str">
        <f>IF(I22="freddo","", IF(I22="misto","", IF(I22="gelato","", IF(NOT(ISNA(VLOOKUP(U22,'Criteri valutazione'!$C$38:$D$39,2,FALSE))),VLOOKUP(U22,'Criteri valutazione'!$C$38:$D$39,2,FALSE),"MANCANTE"))))</f>
        <v>MANCANTE</v>
      </c>
      <c r="W22" s="40"/>
      <c r="X22" s="18" t="str">
        <f>IF(I22="freddo","", IF(I22="misto","", IF(I22="gelato","", IF(NOT(ISNA(VLOOKUP(W22,'Criteri valutazione'!$C$42:$D$43,2,FALSE))),VLOOKUP(W22,'Criteri valutazione'!$C$42:$D$43,2,FALSE),"MANCANTE"))))</f>
        <v>MANCANTE</v>
      </c>
    </row>
    <row r="23" spans="1:24" x14ac:dyDescent="0.25">
      <c r="A23" s="56">
        <v>18</v>
      </c>
      <c r="B23" s="53"/>
      <c r="C23" s="20"/>
      <c r="D23" s="21"/>
      <c r="E23" s="21"/>
      <c r="F23" s="21"/>
      <c r="G23" s="21"/>
      <c r="H23" s="44" t="s">
        <v>65</v>
      </c>
      <c r="I23" s="39" t="s">
        <v>17</v>
      </c>
      <c r="J23" s="40"/>
      <c r="K23" s="42" t="str">
        <f>IF(NOT(ISNA(VLOOKUP(J23,'Criteri valutazione'!$B$3:$C$8,2,FALSE))),VLOOKUP(J23,'Criteri valutazione'!$B$3:$C$8,2,FALSE),"MANCANTE")</f>
        <v>MANCANTE</v>
      </c>
      <c r="L23" s="41"/>
      <c r="M23" s="40"/>
      <c r="N23" s="18" t="str">
        <f>IF(NOT(ISNA(VLOOKUP(M23,'Criteri valutazione'!$B$11:$C36,2,FALSE))),VLOOKUP(M23,'Criteri valutazione'!$B$11:$C$19,2,FALSE),"MANCANTE")</f>
        <v>MANCANTE</v>
      </c>
      <c r="O23" s="40"/>
      <c r="P23" s="18" t="str">
        <f>IF(NOT(ISNA(VLOOKUP(O23,'Criteri valutazione'!$C$22:$D42,2,FALSE))),VLOOKUP(O23,'Criteri valutazione'!$C$22:$D$25,2,FALSE),"MANCANTE")</f>
        <v>MANCANTE</v>
      </c>
      <c r="Q23" s="43"/>
      <c r="R23" s="18" t="str">
        <f>IF(I23="caldo", "", IF(NOT(ISNA(VLOOKUP(Q23,'Criteri valutazione'!$C$29:$D45,2,FALSE))),VLOOKUP(Q23,'Criteri valutazione'!$C$28:$D$29,2,FALSE),"MANCANTE"))</f>
        <v/>
      </c>
      <c r="S23" s="40"/>
      <c r="T23" s="18" t="str">
        <f>IF(NOT(ISNA(VLOOKUP(S23,'Criteri valutazione'!$C$33:$D$35,2,FALSE))),VLOOKUP(S23,'Criteri valutazione'!$C$33:$D$35,2,FALSE),"MANCANTE")</f>
        <v>MANCANTE</v>
      </c>
      <c r="U23" s="40"/>
      <c r="V23" s="18" t="str">
        <f>IF(I23="freddo","", IF(I23="misto","", IF(I23="gelato","", IF(NOT(ISNA(VLOOKUP(U23,'Criteri valutazione'!$C$38:$D$39,2,FALSE))),VLOOKUP(U23,'Criteri valutazione'!$C$38:$D$39,2,FALSE),"MANCANTE"))))</f>
        <v>MANCANTE</v>
      </c>
      <c r="W23" s="40"/>
      <c r="X23" s="18" t="str">
        <f>IF(I23="freddo","", IF(I23="misto","", IF(I23="gelato","", IF(NOT(ISNA(VLOOKUP(W23,'Criteri valutazione'!$C$42:$D$43,2,FALSE))),VLOOKUP(W23,'Criteri valutazione'!$C$42:$D$43,2,FALSE),"MANCANTE"))))</f>
        <v>MANCANTE</v>
      </c>
    </row>
    <row r="24" spans="1:24" ht="14.25" customHeight="1" x14ac:dyDescent="0.25">
      <c r="A24" s="56">
        <v>19</v>
      </c>
      <c r="B24" s="53"/>
      <c r="C24" s="20"/>
      <c r="D24" s="21"/>
      <c r="E24" s="21"/>
      <c r="F24" s="21"/>
      <c r="G24" s="21"/>
      <c r="H24" s="44" t="s">
        <v>65</v>
      </c>
      <c r="I24" s="39" t="s">
        <v>17</v>
      </c>
      <c r="J24" s="40"/>
      <c r="K24" s="42" t="str">
        <f>IF(NOT(ISNA(VLOOKUP(J24,'Criteri valutazione'!$B$3:$C$8,2,FALSE))),VLOOKUP(J24,'Criteri valutazione'!$B$3:$C$8,2,FALSE),"MANCANTE")</f>
        <v>MANCANTE</v>
      </c>
      <c r="L24" s="41"/>
      <c r="M24" s="40"/>
      <c r="N24" s="18" t="str">
        <f>IF(NOT(ISNA(VLOOKUP(M24,'Criteri valutazione'!$B$11:$C37,2,FALSE))),VLOOKUP(M24,'Criteri valutazione'!$B$11:$C$19,2,FALSE),"MANCANTE")</f>
        <v>MANCANTE</v>
      </c>
      <c r="O24" s="40"/>
      <c r="P24" s="18" t="str">
        <f>IF(NOT(ISNA(VLOOKUP(O24,'Criteri valutazione'!$C$22:$D43,2,FALSE))),VLOOKUP(O24,'Criteri valutazione'!$C$22:$D$25,2,FALSE),"MANCANTE")</f>
        <v>MANCANTE</v>
      </c>
      <c r="Q24" s="43"/>
      <c r="R24" s="18" t="str">
        <f>IF(I24="caldo", "", IF(NOT(ISNA(VLOOKUP(Q24,'Criteri valutazione'!$C$29:$D46,2,FALSE))),VLOOKUP(Q24,'Criteri valutazione'!$C$28:$D$29,2,FALSE),"MANCANTE"))</f>
        <v/>
      </c>
      <c r="S24" s="40"/>
      <c r="T24" s="18" t="str">
        <f>IF(NOT(ISNA(VLOOKUP(S24,'Criteri valutazione'!$C$33:$D$35,2,FALSE))),VLOOKUP(S24,'Criteri valutazione'!$C$33:$D$35,2,FALSE),"MANCANTE")</f>
        <v>MANCANTE</v>
      </c>
      <c r="U24" s="40"/>
      <c r="V24" s="18" t="str">
        <f>IF(I24="freddo","", IF(I24="misto","", IF(I24="gelato","", IF(NOT(ISNA(VLOOKUP(U24,'Criteri valutazione'!$C$38:$D$39,2,FALSE))),VLOOKUP(U24,'Criteri valutazione'!$C$38:$D$39,2,FALSE),"MANCANTE"))))</f>
        <v>MANCANTE</v>
      </c>
      <c r="W24" s="40"/>
      <c r="X24" s="18" t="str">
        <f>IF(I24="freddo","", IF(I24="misto","", IF(I24="gelato","", IF(NOT(ISNA(VLOOKUP(W24,'Criteri valutazione'!$C$42:$D$43,2,FALSE))),VLOOKUP(W24,'Criteri valutazione'!$C$42:$D$43,2,FALSE),"MANCANTE"))))</f>
        <v>MANCANTE</v>
      </c>
    </row>
    <row r="25" spans="1:24" x14ac:dyDescent="0.25">
      <c r="A25" s="56">
        <v>20</v>
      </c>
      <c r="B25" s="53"/>
      <c r="C25" s="20"/>
      <c r="D25" s="21"/>
      <c r="E25" s="21"/>
      <c r="F25" s="21"/>
      <c r="G25" s="21"/>
      <c r="H25" s="44" t="s">
        <v>65</v>
      </c>
      <c r="I25" s="39" t="s">
        <v>17</v>
      </c>
      <c r="J25" s="40"/>
      <c r="K25" s="42" t="str">
        <f>IF(NOT(ISNA(VLOOKUP(J25,'Criteri valutazione'!$B$3:$C$8,2,FALSE))),VLOOKUP(J25,'Criteri valutazione'!$B$3:$C$8,2,FALSE),"MANCANTE")</f>
        <v>MANCANTE</v>
      </c>
      <c r="L25" s="41"/>
      <c r="M25" s="40"/>
      <c r="N25" s="18" t="str">
        <f>IF(NOT(ISNA(VLOOKUP(M25,'Criteri valutazione'!$B$11:$C38,2,FALSE))),VLOOKUP(M25,'Criteri valutazione'!$B$11:$C$19,2,FALSE),"MANCANTE")</f>
        <v>MANCANTE</v>
      </c>
      <c r="O25" s="40"/>
      <c r="P25" s="18" t="str">
        <f>IF(NOT(ISNA(VLOOKUP(O25,'Criteri valutazione'!$C$22:$D44,2,FALSE))),VLOOKUP(O25,'Criteri valutazione'!$C$22:$D$25,2,FALSE),"MANCANTE")</f>
        <v>MANCANTE</v>
      </c>
      <c r="Q25" s="43"/>
      <c r="R25" s="18" t="str">
        <f>IF(I25="caldo", "", IF(NOT(ISNA(VLOOKUP(Q25,'Criteri valutazione'!$C$29:$D47,2,FALSE))),VLOOKUP(Q25,'Criteri valutazione'!$C$28:$D$29,2,FALSE),"MANCANTE"))</f>
        <v/>
      </c>
      <c r="S25" s="40"/>
      <c r="T25" s="18" t="str">
        <f>IF(NOT(ISNA(VLOOKUP(S25,'Criteri valutazione'!$C$33:$D$35,2,FALSE))),VLOOKUP(S25,'Criteri valutazione'!$C$33:$D$35,2,FALSE),"MANCANTE")</f>
        <v>MANCANTE</v>
      </c>
      <c r="U25" s="40"/>
      <c r="V25" s="18" t="str">
        <f>IF(I25="freddo","", IF(I25="misto","", IF(I25="gelato","", IF(NOT(ISNA(VLOOKUP(U25,'Criteri valutazione'!$C$38:$D$39,2,FALSE))),VLOOKUP(U25,'Criteri valutazione'!$C$38:$D$39,2,FALSE),"MANCANTE"))))</f>
        <v>MANCANTE</v>
      </c>
      <c r="W25" s="40"/>
      <c r="X25" s="18" t="str">
        <f>IF(I25="freddo","", IF(I25="misto","", IF(I25="gelato","", IF(NOT(ISNA(VLOOKUP(W25,'Criteri valutazione'!$C$42:$D$43,2,FALSE))),VLOOKUP(W25,'Criteri valutazione'!$C$42:$D$43,2,FALSE),"MANCANTE"))))</f>
        <v>MANCANTE</v>
      </c>
    </row>
    <row r="26" spans="1:24" ht="14.25" customHeight="1" x14ac:dyDescent="0.25">
      <c r="A26" s="56">
        <v>21</v>
      </c>
      <c r="B26" s="53"/>
      <c r="C26" s="20"/>
      <c r="D26" s="21"/>
      <c r="E26" s="21"/>
      <c r="F26" s="21"/>
      <c r="G26" s="21"/>
      <c r="H26" s="44" t="s">
        <v>65</v>
      </c>
      <c r="I26" s="39" t="s">
        <v>17</v>
      </c>
      <c r="J26" s="40"/>
      <c r="K26" s="42" t="str">
        <f>IF(NOT(ISNA(VLOOKUP(J26,'Criteri valutazione'!$B$3:$C$8,2,FALSE))),VLOOKUP(J26,'Criteri valutazione'!$B$3:$C$8,2,FALSE),"MANCANTE")</f>
        <v>MANCANTE</v>
      </c>
      <c r="L26" s="41"/>
      <c r="M26" s="40"/>
      <c r="N26" s="18" t="str">
        <f>IF(NOT(ISNA(VLOOKUP(M26,'Criteri valutazione'!$B$11:$C39,2,FALSE))),VLOOKUP(M26,'Criteri valutazione'!$B$11:$C$19,2,FALSE),"MANCANTE")</f>
        <v>MANCANTE</v>
      </c>
      <c r="O26" s="40"/>
      <c r="P26" s="18" t="str">
        <f>IF(NOT(ISNA(VLOOKUP(O26,'Criteri valutazione'!$C$22:$D45,2,FALSE))),VLOOKUP(O26,'Criteri valutazione'!$C$22:$D$25,2,FALSE),"MANCANTE")</f>
        <v>MANCANTE</v>
      </c>
      <c r="Q26" s="43"/>
      <c r="R26" s="18" t="str">
        <f>IF(I26="caldo", "", IF(NOT(ISNA(VLOOKUP(Q26,'Criteri valutazione'!$C$29:$D48,2,FALSE))),VLOOKUP(Q26,'Criteri valutazione'!$C$28:$D$29,2,FALSE),"MANCANTE"))</f>
        <v/>
      </c>
      <c r="S26" s="40"/>
      <c r="T26" s="18" t="str">
        <f>IF(NOT(ISNA(VLOOKUP(S26,'Criteri valutazione'!$C$33:$D$35,2,FALSE))),VLOOKUP(S26,'Criteri valutazione'!$C$33:$D$35,2,FALSE),"MANCANTE")</f>
        <v>MANCANTE</v>
      </c>
      <c r="U26" s="40"/>
      <c r="V26" s="18" t="str">
        <f>IF(I26="freddo","", IF(I26="misto","", IF(I26="gelato","", IF(NOT(ISNA(VLOOKUP(U26,'Criteri valutazione'!$C$38:$D$39,2,FALSE))),VLOOKUP(U26,'Criteri valutazione'!$C$38:$D$39,2,FALSE),"MANCANTE"))))</f>
        <v>MANCANTE</v>
      </c>
      <c r="W26" s="40"/>
      <c r="X26" s="18" t="str">
        <f>IF(I26="freddo","", IF(I26="misto","", IF(I26="gelato","", IF(NOT(ISNA(VLOOKUP(W26,'Criteri valutazione'!$C$42:$D$43,2,FALSE))),VLOOKUP(W26,'Criteri valutazione'!$C$42:$D$43,2,FALSE),"MANCANTE"))))</f>
        <v>MANCANTE</v>
      </c>
    </row>
    <row r="27" spans="1:24" x14ac:dyDescent="0.25">
      <c r="A27" s="56">
        <v>22</v>
      </c>
      <c r="B27" s="53"/>
      <c r="C27" s="20"/>
      <c r="D27" s="21"/>
      <c r="E27" s="21"/>
      <c r="F27" s="21"/>
      <c r="G27" s="21"/>
      <c r="H27" s="44" t="s">
        <v>65</v>
      </c>
      <c r="I27" s="39" t="s">
        <v>17</v>
      </c>
      <c r="J27" s="40"/>
      <c r="K27" s="42" t="str">
        <f>IF(NOT(ISNA(VLOOKUP(J27,'Criteri valutazione'!$B$3:$C$8,2,FALSE))),VLOOKUP(J27,'Criteri valutazione'!$B$3:$C$8,2,FALSE),"MANCANTE")</f>
        <v>MANCANTE</v>
      </c>
      <c r="L27" s="41"/>
      <c r="M27" s="40"/>
      <c r="N27" s="18" t="str">
        <f>IF(NOT(ISNA(VLOOKUP(M27,'Criteri valutazione'!$B$11:$C40,2,FALSE))),VLOOKUP(M27,'Criteri valutazione'!$B$11:$C$19,2,FALSE),"MANCANTE")</f>
        <v>MANCANTE</v>
      </c>
      <c r="O27" s="40"/>
      <c r="P27" s="18" t="str">
        <f>IF(NOT(ISNA(VLOOKUP(O27,'Criteri valutazione'!$C$22:$D46,2,FALSE))),VLOOKUP(O27,'Criteri valutazione'!$C$22:$D$25,2,FALSE),"MANCANTE")</f>
        <v>MANCANTE</v>
      </c>
      <c r="Q27" s="43"/>
      <c r="R27" s="18" t="str">
        <f>IF(I27="caldo", "", IF(NOT(ISNA(VLOOKUP(Q27,'Criteri valutazione'!$C$29:$D49,2,FALSE))),VLOOKUP(Q27,'Criteri valutazione'!$C$28:$D$29,2,FALSE),"MANCANTE"))</f>
        <v/>
      </c>
      <c r="S27" s="40"/>
      <c r="T27" s="18" t="str">
        <f>IF(NOT(ISNA(VLOOKUP(S27,'Criteri valutazione'!$C$33:$D$35,2,FALSE))),VLOOKUP(S27,'Criteri valutazione'!$C$33:$D$35,2,FALSE),"MANCANTE")</f>
        <v>MANCANTE</v>
      </c>
      <c r="U27" s="40"/>
      <c r="V27" s="18" t="str">
        <f>IF(I27="freddo","", IF(I27="misto","", IF(I27="gelato","", IF(NOT(ISNA(VLOOKUP(U27,'Criteri valutazione'!$C$38:$D$39,2,FALSE))),VLOOKUP(U27,'Criteri valutazione'!$C$38:$D$39,2,FALSE),"MANCANTE"))))</f>
        <v>MANCANTE</v>
      </c>
      <c r="W27" s="40"/>
      <c r="X27" s="18" t="str">
        <f>IF(I27="freddo","", IF(I27="misto","", IF(I27="gelato","", IF(NOT(ISNA(VLOOKUP(W27,'Criteri valutazione'!$C$42:$D$43,2,FALSE))),VLOOKUP(W27,'Criteri valutazione'!$C$42:$D$43,2,FALSE),"MANCANTE"))))</f>
        <v>MANCANTE</v>
      </c>
    </row>
    <row r="28" spans="1:24" ht="14.25" customHeight="1" x14ac:dyDescent="0.25">
      <c r="A28" s="56">
        <v>23</v>
      </c>
      <c r="B28" s="53"/>
      <c r="C28" s="20"/>
      <c r="D28" s="21"/>
      <c r="E28" s="21"/>
      <c r="F28" s="21"/>
      <c r="G28" s="21"/>
      <c r="H28" s="44" t="s">
        <v>65</v>
      </c>
      <c r="I28" s="39" t="s">
        <v>17</v>
      </c>
      <c r="J28" s="40"/>
      <c r="K28" s="42" t="str">
        <f>IF(NOT(ISNA(VLOOKUP(J28,'Criteri valutazione'!$B$3:$C$8,2,FALSE))),VLOOKUP(J28,'Criteri valutazione'!$B$3:$C$8,2,FALSE),"MANCANTE")</f>
        <v>MANCANTE</v>
      </c>
      <c r="L28" s="41"/>
      <c r="M28" s="40"/>
      <c r="N28" s="18" t="str">
        <f>IF(NOT(ISNA(VLOOKUP(M28,'Criteri valutazione'!$B$11:$C41,2,FALSE))),VLOOKUP(M28,'Criteri valutazione'!$B$11:$C$19,2,FALSE),"MANCANTE")</f>
        <v>MANCANTE</v>
      </c>
      <c r="O28" s="40"/>
      <c r="P28" s="18" t="str">
        <f>IF(NOT(ISNA(VLOOKUP(O28,'Criteri valutazione'!$C$22:$D47,2,FALSE))),VLOOKUP(O28,'Criteri valutazione'!$C$22:$D$25,2,FALSE),"MANCANTE")</f>
        <v>MANCANTE</v>
      </c>
      <c r="Q28" s="43"/>
      <c r="R28" s="18" t="str">
        <f>IF(I28="caldo", "", IF(NOT(ISNA(VLOOKUP(Q28,'Criteri valutazione'!$C$29:$D50,2,FALSE))),VLOOKUP(Q28,'Criteri valutazione'!$C$28:$D$29,2,FALSE),"MANCANTE"))</f>
        <v/>
      </c>
      <c r="S28" s="40"/>
      <c r="T28" s="18" t="str">
        <f>IF(NOT(ISNA(VLOOKUP(S28,'Criteri valutazione'!$C$33:$D$35,2,FALSE))),VLOOKUP(S28,'Criteri valutazione'!$C$33:$D$35,2,FALSE),"MANCANTE")</f>
        <v>MANCANTE</v>
      </c>
      <c r="U28" s="40"/>
      <c r="V28" s="18" t="str">
        <f>IF(I28="freddo","", IF(I28="misto","", IF(I28="gelato","", IF(NOT(ISNA(VLOOKUP(U28,'Criteri valutazione'!$C$38:$D$39,2,FALSE))),VLOOKUP(U28,'Criteri valutazione'!$C$38:$D$39,2,FALSE),"MANCANTE"))))</f>
        <v>MANCANTE</v>
      </c>
      <c r="W28" s="40"/>
      <c r="X28" s="18" t="str">
        <f>IF(I28="freddo","", IF(I28="misto","", IF(I28="gelato","", IF(NOT(ISNA(VLOOKUP(W28,'Criteri valutazione'!$C$42:$D$43,2,FALSE))),VLOOKUP(W28,'Criteri valutazione'!$C$42:$D$43,2,FALSE),"MANCANTE"))))</f>
        <v>MANCANTE</v>
      </c>
    </row>
    <row r="29" spans="1:24" x14ac:dyDescent="0.25">
      <c r="A29" s="56">
        <v>24</v>
      </c>
      <c r="B29" s="53"/>
      <c r="C29" s="20"/>
      <c r="D29" s="21"/>
      <c r="E29" s="21"/>
      <c r="F29" s="21"/>
      <c r="G29" s="21"/>
      <c r="H29" s="44" t="s">
        <v>65</v>
      </c>
      <c r="I29" s="39" t="s">
        <v>17</v>
      </c>
      <c r="J29" s="40"/>
      <c r="K29" s="42" t="str">
        <f>IF(NOT(ISNA(VLOOKUP(J29,'Criteri valutazione'!$B$3:$C$8,2,FALSE))),VLOOKUP(J29,'Criteri valutazione'!$B$3:$C$8,2,FALSE),"MANCANTE")</f>
        <v>MANCANTE</v>
      </c>
      <c r="L29" s="41"/>
      <c r="M29" s="40"/>
      <c r="N29" s="18" t="str">
        <f>IF(NOT(ISNA(VLOOKUP(M29,'Criteri valutazione'!$B$11:$C42,2,FALSE))),VLOOKUP(M29,'Criteri valutazione'!$B$11:$C$19,2,FALSE),"MANCANTE")</f>
        <v>MANCANTE</v>
      </c>
      <c r="O29" s="40"/>
      <c r="P29" s="18" t="str">
        <f>IF(NOT(ISNA(VLOOKUP(O29,'Criteri valutazione'!$C$22:$D48,2,FALSE))),VLOOKUP(O29,'Criteri valutazione'!$C$22:$D$25,2,FALSE),"MANCANTE")</f>
        <v>MANCANTE</v>
      </c>
      <c r="Q29" s="43"/>
      <c r="R29" s="18" t="str">
        <f>IF(I29="caldo", "", IF(NOT(ISNA(VLOOKUP(Q29,'Criteri valutazione'!$C$29:$D51,2,FALSE))),VLOOKUP(Q29,'Criteri valutazione'!$C$28:$D$29,2,FALSE),"MANCANTE"))</f>
        <v/>
      </c>
      <c r="S29" s="40"/>
      <c r="T29" s="18" t="str">
        <f>IF(NOT(ISNA(VLOOKUP(S29,'Criteri valutazione'!$C$33:$D$35,2,FALSE))),VLOOKUP(S29,'Criteri valutazione'!$C$33:$D$35,2,FALSE),"MANCANTE")</f>
        <v>MANCANTE</v>
      </c>
      <c r="U29" s="40"/>
      <c r="V29" s="18" t="str">
        <f>IF(I29="freddo","", IF(I29="misto","", IF(I29="gelato","", IF(NOT(ISNA(VLOOKUP(U29,'Criteri valutazione'!$C$38:$D$39,2,FALSE))),VLOOKUP(U29,'Criteri valutazione'!$C$38:$D$39,2,FALSE),"MANCANTE"))))</f>
        <v>MANCANTE</v>
      </c>
      <c r="W29" s="40"/>
      <c r="X29" s="18" t="str">
        <f>IF(I29="freddo","", IF(I29="misto","", IF(I29="gelato","", IF(NOT(ISNA(VLOOKUP(W29,'Criteri valutazione'!$C$42:$D$43,2,FALSE))),VLOOKUP(W29,'Criteri valutazione'!$C$42:$D$43,2,FALSE),"MANCANTE"))))</f>
        <v>MANCANTE</v>
      </c>
    </row>
    <row r="30" spans="1:24" ht="14.25" customHeight="1" x14ac:dyDescent="0.25">
      <c r="A30" s="56">
        <v>25</v>
      </c>
      <c r="B30" s="53"/>
      <c r="C30" s="20"/>
      <c r="D30" s="21"/>
      <c r="E30" s="21"/>
      <c r="F30" s="21"/>
      <c r="G30" s="21"/>
      <c r="H30" s="44" t="s">
        <v>65</v>
      </c>
      <c r="I30" s="39" t="s">
        <v>17</v>
      </c>
      <c r="J30" s="40"/>
      <c r="K30" s="42" t="str">
        <f>IF(NOT(ISNA(VLOOKUP(J30,'Criteri valutazione'!$B$3:$C$8,2,FALSE))),VLOOKUP(J30,'Criteri valutazione'!$B$3:$C$8,2,FALSE),"MANCANTE")</f>
        <v>MANCANTE</v>
      </c>
      <c r="L30" s="41"/>
      <c r="M30" s="40"/>
      <c r="N30" s="18" t="str">
        <f>IF(NOT(ISNA(VLOOKUP(M30,'Criteri valutazione'!$B$11:$C43,2,FALSE))),VLOOKUP(M30,'Criteri valutazione'!$B$11:$C$19,2,FALSE),"MANCANTE")</f>
        <v>MANCANTE</v>
      </c>
      <c r="O30" s="40"/>
      <c r="P30" s="18" t="str">
        <f>IF(NOT(ISNA(VLOOKUP(O30,'Criteri valutazione'!$C$22:$D49,2,FALSE))),VLOOKUP(O30,'Criteri valutazione'!$C$22:$D$25,2,FALSE),"MANCANTE")</f>
        <v>MANCANTE</v>
      </c>
      <c r="Q30" s="43"/>
      <c r="R30" s="18" t="str">
        <f>IF(I30="caldo", "", IF(NOT(ISNA(VLOOKUP(Q30,'Criteri valutazione'!$C$29:$D52,2,FALSE))),VLOOKUP(Q30,'Criteri valutazione'!$C$28:$D$29,2,FALSE),"MANCANTE"))</f>
        <v/>
      </c>
      <c r="S30" s="40"/>
      <c r="T30" s="18" t="str">
        <f>IF(NOT(ISNA(VLOOKUP(S30,'Criteri valutazione'!$C$33:$D$35,2,FALSE))),VLOOKUP(S30,'Criteri valutazione'!$C$33:$D$35,2,FALSE),"MANCANTE")</f>
        <v>MANCANTE</v>
      </c>
      <c r="U30" s="40"/>
      <c r="V30" s="18" t="str">
        <f>IF(I30="freddo","", IF(I30="misto","", IF(I30="gelato","", IF(NOT(ISNA(VLOOKUP(U30,'Criteri valutazione'!$C$38:$D$39,2,FALSE))),VLOOKUP(U30,'Criteri valutazione'!$C$38:$D$39,2,FALSE),"MANCANTE"))))</f>
        <v>MANCANTE</v>
      </c>
      <c r="W30" s="40"/>
      <c r="X30" s="18" t="str">
        <f>IF(I30="freddo","", IF(I30="misto","", IF(I30="gelato","", IF(NOT(ISNA(VLOOKUP(W30,'Criteri valutazione'!$C$42:$D$43,2,FALSE))),VLOOKUP(W30,'Criteri valutazione'!$C$42:$D$43,2,FALSE),"MANCANTE"))))</f>
        <v>MANCANTE</v>
      </c>
    </row>
    <row r="31" spans="1:24" x14ac:dyDescent="0.25">
      <c r="A31" s="56">
        <v>26</v>
      </c>
      <c r="B31" s="53"/>
      <c r="C31" s="20"/>
      <c r="D31" s="21"/>
      <c r="E31" s="21"/>
      <c r="F31" s="21"/>
      <c r="G31" s="21"/>
      <c r="H31" s="44" t="s">
        <v>65</v>
      </c>
      <c r="I31" s="39" t="s">
        <v>17</v>
      </c>
      <c r="J31" s="40"/>
      <c r="K31" s="42" t="str">
        <f>IF(NOT(ISNA(VLOOKUP(J31,'Criteri valutazione'!$B$3:$C$8,2,FALSE))),VLOOKUP(J31,'Criteri valutazione'!$B$3:$C$8,2,FALSE),"MANCANTE")</f>
        <v>MANCANTE</v>
      </c>
      <c r="L31" s="41"/>
      <c r="M31" s="40"/>
      <c r="N31" s="18" t="str">
        <f>IF(NOT(ISNA(VLOOKUP(M31,'Criteri valutazione'!$B$11:$C44,2,FALSE))),VLOOKUP(M31,'Criteri valutazione'!$B$11:$C$19,2,FALSE),"MANCANTE")</f>
        <v>MANCANTE</v>
      </c>
      <c r="O31" s="40"/>
      <c r="P31" s="18" t="str">
        <f>IF(NOT(ISNA(VLOOKUP(O31,'Criteri valutazione'!$C$22:$D50,2,FALSE))),VLOOKUP(O31,'Criteri valutazione'!$C$22:$D$25,2,FALSE),"MANCANTE")</f>
        <v>MANCANTE</v>
      </c>
      <c r="Q31" s="43"/>
      <c r="R31" s="18" t="str">
        <f>IF(I31="caldo", "", IF(NOT(ISNA(VLOOKUP(Q31,'Criteri valutazione'!$C$29:$D53,2,FALSE))),VLOOKUP(Q31,'Criteri valutazione'!$C$28:$D$29,2,FALSE),"MANCANTE"))</f>
        <v/>
      </c>
      <c r="S31" s="40"/>
      <c r="T31" s="18" t="str">
        <f>IF(NOT(ISNA(VLOOKUP(S31,'Criteri valutazione'!$C$33:$D$35,2,FALSE))),VLOOKUP(S31,'Criteri valutazione'!$C$33:$D$35,2,FALSE),"MANCANTE")</f>
        <v>MANCANTE</v>
      </c>
      <c r="U31" s="40"/>
      <c r="V31" s="18" t="str">
        <f>IF(I31="freddo","", IF(I31="misto","", IF(I31="gelato","", IF(NOT(ISNA(VLOOKUP(U31,'Criteri valutazione'!$C$38:$D$39,2,FALSE))),VLOOKUP(U31,'Criteri valutazione'!$C$38:$D$39,2,FALSE),"MANCANTE"))))</f>
        <v>MANCANTE</v>
      </c>
      <c r="W31" s="40"/>
      <c r="X31" s="18" t="str">
        <f>IF(I31="freddo","", IF(I31="misto","", IF(I31="gelato","", IF(NOT(ISNA(VLOOKUP(W31,'Criteri valutazione'!$C$42:$D$43,2,FALSE))),VLOOKUP(W31,'Criteri valutazione'!$C$42:$D$43,2,FALSE),"MANCANTE"))))</f>
        <v>MANCANTE</v>
      </c>
    </row>
    <row r="32" spans="1:24" ht="14.25" customHeight="1" x14ac:dyDescent="0.25">
      <c r="A32" s="56">
        <v>27</v>
      </c>
      <c r="B32" s="53"/>
      <c r="C32" s="20"/>
      <c r="D32" s="21"/>
      <c r="E32" s="21"/>
      <c r="F32" s="21"/>
      <c r="G32" s="21"/>
      <c r="H32" s="44" t="s">
        <v>65</v>
      </c>
      <c r="I32" s="39" t="s">
        <v>17</v>
      </c>
      <c r="J32" s="40"/>
      <c r="K32" s="42" t="str">
        <f>IF(NOT(ISNA(VLOOKUP(J32,'Criteri valutazione'!$B$3:$C$8,2,FALSE))),VLOOKUP(J32,'Criteri valutazione'!$B$3:$C$8,2,FALSE),"MANCANTE")</f>
        <v>MANCANTE</v>
      </c>
      <c r="L32" s="41"/>
      <c r="M32" s="40"/>
      <c r="N32" s="18" t="str">
        <f>IF(NOT(ISNA(VLOOKUP(M32,'Criteri valutazione'!$B$11:$C45,2,FALSE))),VLOOKUP(M32,'Criteri valutazione'!$B$11:$C$19,2,FALSE),"MANCANTE")</f>
        <v>MANCANTE</v>
      </c>
      <c r="O32" s="40"/>
      <c r="P32" s="18" t="str">
        <f>IF(NOT(ISNA(VLOOKUP(O32,'Criteri valutazione'!$C$22:$D51,2,FALSE))),VLOOKUP(O32,'Criteri valutazione'!$C$22:$D$25,2,FALSE),"MANCANTE")</f>
        <v>MANCANTE</v>
      </c>
      <c r="Q32" s="43"/>
      <c r="R32" s="18" t="str">
        <f>IF(I32="caldo", "", IF(NOT(ISNA(VLOOKUP(Q32,'Criteri valutazione'!$C$29:$D54,2,FALSE))),VLOOKUP(Q32,'Criteri valutazione'!$C$28:$D$29,2,FALSE),"MANCANTE"))</f>
        <v/>
      </c>
      <c r="S32" s="40"/>
      <c r="T32" s="18" t="str">
        <f>IF(NOT(ISNA(VLOOKUP(S32,'Criteri valutazione'!$C$33:$D$35,2,FALSE))),VLOOKUP(S32,'Criteri valutazione'!$C$33:$D$35,2,FALSE),"MANCANTE")</f>
        <v>MANCANTE</v>
      </c>
      <c r="U32" s="40"/>
      <c r="V32" s="18" t="str">
        <f>IF(I32="freddo","", IF(I32="misto","", IF(I32="gelato","", IF(NOT(ISNA(VLOOKUP(U32,'Criteri valutazione'!$C$38:$D$39,2,FALSE))),VLOOKUP(U32,'Criteri valutazione'!$C$38:$D$39,2,FALSE),"MANCANTE"))))</f>
        <v>MANCANTE</v>
      </c>
      <c r="W32" s="40"/>
      <c r="X32" s="18" t="str">
        <f>IF(I32="freddo","", IF(I32="misto","", IF(I32="gelato","", IF(NOT(ISNA(VLOOKUP(W32,'Criteri valutazione'!$C$42:$D$43,2,FALSE))),VLOOKUP(W32,'Criteri valutazione'!$C$42:$D$43,2,FALSE),"MANCANTE"))))</f>
        <v>MANCANTE</v>
      </c>
    </row>
    <row r="33" spans="1:24" x14ac:dyDescent="0.25">
      <c r="A33" s="56">
        <v>28</v>
      </c>
      <c r="B33" s="53"/>
      <c r="C33" s="20"/>
      <c r="D33" s="21"/>
      <c r="E33" s="21"/>
      <c r="F33" s="21"/>
      <c r="G33" s="21"/>
      <c r="H33" s="44" t="s">
        <v>65</v>
      </c>
      <c r="I33" s="39" t="s">
        <v>17</v>
      </c>
      <c r="J33" s="40"/>
      <c r="K33" s="42" t="str">
        <f>IF(NOT(ISNA(VLOOKUP(J33,'Criteri valutazione'!$B$3:$C$8,2,FALSE))),VLOOKUP(J33,'Criteri valutazione'!$B$3:$C$8,2,FALSE),"MANCANTE")</f>
        <v>MANCANTE</v>
      </c>
      <c r="L33" s="41"/>
      <c r="M33" s="40"/>
      <c r="N33" s="18" t="str">
        <f>IF(NOT(ISNA(VLOOKUP(M33,'Criteri valutazione'!$B$11:$C46,2,FALSE))),VLOOKUP(M33,'Criteri valutazione'!$B$11:$C$19,2,FALSE),"MANCANTE")</f>
        <v>MANCANTE</v>
      </c>
      <c r="O33" s="40"/>
      <c r="P33" s="18" t="str">
        <f>IF(NOT(ISNA(VLOOKUP(O33,'Criteri valutazione'!$C$22:$D52,2,FALSE))),VLOOKUP(O33,'Criteri valutazione'!$C$22:$D$25,2,FALSE),"MANCANTE")</f>
        <v>MANCANTE</v>
      </c>
      <c r="Q33" s="43"/>
      <c r="R33" s="18" t="str">
        <f>IF(I33="caldo", "", IF(NOT(ISNA(VLOOKUP(Q33,'Criteri valutazione'!$C$29:$D55,2,FALSE))),VLOOKUP(Q33,'Criteri valutazione'!$C$28:$D$29,2,FALSE),"MANCANTE"))</f>
        <v/>
      </c>
      <c r="S33" s="40"/>
      <c r="T33" s="18" t="str">
        <f>IF(NOT(ISNA(VLOOKUP(S33,'Criteri valutazione'!$C$33:$D$35,2,FALSE))),VLOOKUP(S33,'Criteri valutazione'!$C$33:$D$35,2,FALSE),"MANCANTE")</f>
        <v>MANCANTE</v>
      </c>
      <c r="U33" s="40"/>
      <c r="V33" s="18" t="str">
        <f>IF(I33="freddo","", IF(I33="misto","", IF(I33="gelato","", IF(NOT(ISNA(VLOOKUP(U33,'Criteri valutazione'!$C$38:$D$39,2,FALSE))),VLOOKUP(U33,'Criteri valutazione'!$C$38:$D$39,2,FALSE),"MANCANTE"))))</f>
        <v>MANCANTE</v>
      </c>
      <c r="W33" s="40"/>
      <c r="X33" s="18" t="str">
        <f>IF(I33="freddo","", IF(I33="misto","", IF(I33="gelato","", IF(NOT(ISNA(VLOOKUP(W33,'Criteri valutazione'!$C$42:$D$43,2,FALSE))),VLOOKUP(W33,'Criteri valutazione'!$C$42:$D$43,2,FALSE),"MANCANTE"))))</f>
        <v>MANCANTE</v>
      </c>
    </row>
    <row r="34" spans="1:24" ht="14.25" customHeight="1" x14ac:dyDescent="0.25">
      <c r="A34" s="56">
        <v>29</v>
      </c>
      <c r="B34" s="53"/>
      <c r="C34" s="20"/>
      <c r="D34" s="21"/>
      <c r="E34" s="21"/>
      <c r="F34" s="21"/>
      <c r="G34" s="21"/>
      <c r="H34" s="44" t="s">
        <v>65</v>
      </c>
      <c r="I34" s="39" t="s">
        <v>17</v>
      </c>
      <c r="J34" s="40"/>
      <c r="K34" s="42" t="str">
        <f>IF(NOT(ISNA(VLOOKUP(J34,'Criteri valutazione'!$B$3:$C$8,2,FALSE))),VLOOKUP(J34,'Criteri valutazione'!$B$3:$C$8,2,FALSE),"MANCANTE")</f>
        <v>MANCANTE</v>
      </c>
      <c r="L34" s="41"/>
      <c r="M34" s="40"/>
      <c r="N34" s="18" t="str">
        <f>IF(NOT(ISNA(VLOOKUP(M34,'Criteri valutazione'!$B$11:$C47,2,FALSE))),VLOOKUP(M34,'Criteri valutazione'!$B$11:$C$19,2,FALSE),"MANCANTE")</f>
        <v>MANCANTE</v>
      </c>
      <c r="O34" s="40"/>
      <c r="P34" s="18" t="str">
        <f>IF(NOT(ISNA(VLOOKUP(O34,'Criteri valutazione'!$C$22:$D53,2,FALSE))),VLOOKUP(O34,'Criteri valutazione'!$C$22:$D$25,2,FALSE),"MANCANTE")</f>
        <v>MANCANTE</v>
      </c>
      <c r="Q34" s="43"/>
      <c r="R34" s="18" t="str">
        <f>IF(I34="caldo", "", IF(NOT(ISNA(VLOOKUP(Q34,'Criteri valutazione'!$C$29:$D56,2,FALSE))),VLOOKUP(Q34,'Criteri valutazione'!$C$28:$D$29,2,FALSE),"MANCANTE"))</f>
        <v/>
      </c>
      <c r="S34" s="40"/>
      <c r="T34" s="18" t="str">
        <f>IF(NOT(ISNA(VLOOKUP(S34,'Criteri valutazione'!$C$33:$D$35,2,FALSE))),VLOOKUP(S34,'Criteri valutazione'!$C$33:$D$35,2,FALSE),"MANCANTE")</f>
        <v>MANCANTE</v>
      </c>
      <c r="U34" s="40"/>
      <c r="V34" s="18" t="str">
        <f>IF(I34="freddo","", IF(I34="misto","", IF(I34="gelato","", IF(NOT(ISNA(VLOOKUP(U34,'Criteri valutazione'!$C$38:$D$39,2,FALSE))),VLOOKUP(U34,'Criteri valutazione'!$C$38:$D$39,2,FALSE),"MANCANTE"))))</f>
        <v>MANCANTE</v>
      </c>
      <c r="W34" s="40"/>
      <c r="X34" s="18" t="str">
        <f>IF(I34="freddo","", IF(I34="misto","", IF(I34="gelato","", IF(NOT(ISNA(VLOOKUP(W34,'Criteri valutazione'!$C$42:$D$43,2,FALSE))),VLOOKUP(W34,'Criteri valutazione'!$C$42:$D$43,2,FALSE),"MANCANTE"))))</f>
        <v>MANCANTE</v>
      </c>
    </row>
    <row r="35" spans="1:24" x14ac:dyDescent="0.25">
      <c r="A35" s="56">
        <v>30</v>
      </c>
      <c r="B35" s="53"/>
      <c r="C35" s="20"/>
      <c r="D35" s="21"/>
      <c r="E35" s="21"/>
      <c r="F35" s="21"/>
      <c r="G35" s="21"/>
      <c r="H35" s="44" t="s">
        <v>65</v>
      </c>
      <c r="I35" s="39" t="s">
        <v>17</v>
      </c>
      <c r="J35" s="40"/>
      <c r="K35" s="42" t="str">
        <f>IF(NOT(ISNA(VLOOKUP(J35,'Criteri valutazione'!$B$3:$C$8,2,FALSE))),VLOOKUP(J35,'Criteri valutazione'!$B$3:$C$8,2,FALSE),"MANCANTE")</f>
        <v>MANCANTE</v>
      </c>
      <c r="L35" s="41"/>
      <c r="M35" s="40"/>
      <c r="N35" s="18" t="str">
        <f>IF(NOT(ISNA(VLOOKUP(M35,'Criteri valutazione'!$B$11:$C48,2,FALSE))),VLOOKUP(M35,'Criteri valutazione'!$B$11:$C$19,2,FALSE),"MANCANTE")</f>
        <v>MANCANTE</v>
      </c>
      <c r="O35" s="40"/>
      <c r="P35" s="18" t="str">
        <f>IF(NOT(ISNA(VLOOKUP(O35,'Criteri valutazione'!$C$22:$D54,2,FALSE))),VLOOKUP(O35,'Criteri valutazione'!$C$22:$D$25,2,FALSE),"MANCANTE")</f>
        <v>MANCANTE</v>
      </c>
      <c r="Q35" s="43"/>
      <c r="R35" s="18" t="str">
        <f>IF(I35="caldo", "", IF(NOT(ISNA(VLOOKUP(Q35,'Criteri valutazione'!$C$29:$D57,2,FALSE))),VLOOKUP(Q35,'Criteri valutazione'!$C$28:$D$29,2,FALSE),"MANCANTE"))</f>
        <v/>
      </c>
      <c r="S35" s="40"/>
      <c r="T35" s="18" t="str">
        <f>IF(NOT(ISNA(VLOOKUP(S35,'Criteri valutazione'!$C$33:$D$35,2,FALSE))),VLOOKUP(S35,'Criteri valutazione'!$C$33:$D$35,2,FALSE),"MANCANTE")</f>
        <v>MANCANTE</v>
      </c>
      <c r="U35" s="40"/>
      <c r="V35" s="18" t="str">
        <f>IF(I35="freddo","", IF(I35="misto","", IF(I35="gelato","", IF(NOT(ISNA(VLOOKUP(U35,'Criteri valutazione'!$C$38:$D$39,2,FALSE))),VLOOKUP(U35,'Criteri valutazione'!$C$38:$D$39,2,FALSE),"MANCANTE"))))</f>
        <v>MANCANTE</v>
      </c>
      <c r="W35" s="40"/>
      <c r="X35" s="18" t="str">
        <f>IF(I35="freddo","", IF(I35="misto","", IF(I35="gelato","", IF(NOT(ISNA(VLOOKUP(W35,'Criteri valutazione'!$C$42:$D$43,2,FALSE))),VLOOKUP(W35,'Criteri valutazione'!$C$42:$D$43,2,FALSE),"MANCANTE"))))</f>
        <v>MANCANTE</v>
      </c>
    </row>
    <row r="36" spans="1:24" ht="14.25" customHeight="1" x14ac:dyDescent="0.25">
      <c r="A36" s="56">
        <v>31</v>
      </c>
      <c r="B36" s="53"/>
      <c r="C36" s="20"/>
      <c r="D36" s="21"/>
      <c r="E36" s="21"/>
      <c r="F36" s="21"/>
      <c r="G36" s="21"/>
      <c r="H36" s="44" t="s">
        <v>65</v>
      </c>
      <c r="I36" s="39" t="s">
        <v>17</v>
      </c>
      <c r="J36" s="40"/>
      <c r="K36" s="42" t="str">
        <f>IF(NOT(ISNA(VLOOKUP(J36,'Criteri valutazione'!$B$3:$C$8,2,FALSE))),VLOOKUP(J36,'Criteri valutazione'!$B$3:$C$8,2,FALSE),"MANCANTE")</f>
        <v>MANCANTE</v>
      </c>
      <c r="L36" s="41"/>
      <c r="M36" s="40"/>
      <c r="N36" s="18" t="str">
        <f>IF(NOT(ISNA(VLOOKUP(M36,'Criteri valutazione'!$B$11:$C49,2,FALSE))),VLOOKUP(M36,'Criteri valutazione'!$B$11:$C$19,2,FALSE),"MANCANTE")</f>
        <v>MANCANTE</v>
      </c>
      <c r="O36" s="40"/>
      <c r="P36" s="18" t="str">
        <f>IF(NOT(ISNA(VLOOKUP(O36,'Criteri valutazione'!$C$22:$D55,2,FALSE))),VLOOKUP(O36,'Criteri valutazione'!$C$22:$D$25,2,FALSE),"MANCANTE")</f>
        <v>MANCANTE</v>
      </c>
      <c r="Q36" s="43"/>
      <c r="R36" s="18" t="str">
        <f>IF(I36="caldo", "", IF(NOT(ISNA(VLOOKUP(Q36,'Criteri valutazione'!$C$29:$D58,2,FALSE))),VLOOKUP(Q36,'Criteri valutazione'!$C$28:$D$29,2,FALSE),"MANCANTE"))</f>
        <v/>
      </c>
      <c r="S36" s="40"/>
      <c r="T36" s="18" t="str">
        <f>IF(NOT(ISNA(VLOOKUP(S36,'Criteri valutazione'!$C$33:$D$35,2,FALSE))),VLOOKUP(S36,'Criteri valutazione'!$C$33:$D$35,2,FALSE),"MANCANTE")</f>
        <v>MANCANTE</v>
      </c>
      <c r="U36" s="40"/>
      <c r="V36" s="18" t="str">
        <f>IF(I36="freddo","", IF(I36="misto","", IF(I36="gelato","", IF(NOT(ISNA(VLOOKUP(U36,'Criteri valutazione'!$C$38:$D$39,2,FALSE))),VLOOKUP(U36,'Criteri valutazione'!$C$38:$D$39,2,FALSE),"MANCANTE"))))</f>
        <v>MANCANTE</v>
      </c>
      <c r="W36" s="40"/>
      <c r="X36" s="18" t="str">
        <f>IF(I36="freddo","", IF(I36="misto","", IF(I36="gelato","", IF(NOT(ISNA(VLOOKUP(W36,'Criteri valutazione'!$C$42:$D$43,2,FALSE))),VLOOKUP(W36,'Criteri valutazione'!$C$42:$D$43,2,FALSE),"MANCANTE"))))</f>
        <v>MANCANTE</v>
      </c>
    </row>
    <row r="37" spans="1:24" x14ac:dyDescent="0.25">
      <c r="A37" s="56">
        <v>32</v>
      </c>
      <c r="B37" s="53"/>
      <c r="C37" s="20"/>
      <c r="D37" s="21"/>
      <c r="E37" s="21"/>
      <c r="F37" s="21"/>
      <c r="G37" s="21"/>
      <c r="H37" s="44" t="s">
        <v>65</v>
      </c>
      <c r="I37" s="39" t="s">
        <v>17</v>
      </c>
      <c r="J37" s="40"/>
      <c r="K37" s="42" t="str">
        <f>IF(NOT(ISNA(VLOOKUP(J37,'Criteri valutazione'!$B$3:$C$8,2,FALSE))),VLOOKUP(J37,'Criteri valutazione'!$B$3:$C$8,2,FALSE),"MANCANTE")</f>
        <v>MANCANTE</v>
      </c>
      <c r="L37" s="41"/>
      <c r="M37" s="40"/>
      <c r="N37" s="18" t="str">
        <f>IF(NOT(ISNA(VLOOKUP(M37,'Criteri valutazione'!$B$11:$C50,2,FALSE))),VLOOKUP(M37,'Criteri valutazione'!$B$11:$C$19,2,FALSE),"MANCANTE")</f>
        <v>MANCANTE</v>
      </c>
      <c r="O37" s="40"/>
      <c r="P37" s="18" t="str">
        <f>IF(NOT(ISNA(VLOOKUP(O37,'Criteri valutazione'!$C$22:$D56,2,FALSE))),VLOOKUP(O37,'Criteri valutazione'!$C$22:$D$25,2,FALSE),"MANCANTE")</f>
        <v>MANCANTE</v>
      </c>
      <c r="Q37" s="43"/>
      <c r="R37" s="18" t="str">
        <f>IF(I37="caldo", "", IF(NOT(ISNA(VLOOKUP(Q37,'Criteri valutazione'!$C$29:$D59,2,FALSE))),VLOOKUP(Q37,'Criteri valutazione'!$C$28:$D$29,2,FALSE),"MANCANTE"))</f>
        <v/>
      </c>
      <c r="S37" s="40"/>
      <c r="T37" s="18" t="str">
        <f>IF(NOT(ISNA(VLOOKUP(S37,'Criteri valutazione'!$C$33:$D$35,2,FALSE))),VLOOKUP(S37,'Criteri valutazione'!$C$33:$D$35,2,FALSE),"MANCANTE")</f>
        <v>MANCANTE</v>
      </c>
      <c r="U37" s="40"/>
      <c r="V37" s="18" t="str">
        <f>IF(I37="freddo","", IF(I37="misto","", IF(I37="gelato","", IF(NOT(ISNA(VLOOKUP(U37,'Criteri valutazione'!$C$38:$D$39,2,FALSE))),VLOOKUP(U37,'Criteri valutazione'!$C$38:$D$39,2,FALSE),"MANCANTE"))))</f>
        <v>MANCANTE</v>
      </c>
      <c r="W37" s="40"/>
      <c r="X37" s="18" t="str">
        <f>IF(I37="freddo","", IF(I37="misto","", IF(I37="gelato","", IF(NOT(ISNA(VLOOKUP(W37,'Criteri valutazione'!$C$42:$D$43,2,FALSE))),VLOOKUP(W37,'Criteri valutazione'!$C$42:$D$43,2,FALSE),"MANCANTE"))))</f>
        <v>MANCANTE</v>
      </c>
    </row>
    <row r="38" spans="1:24" ht="14.25" customHeight="1" x14ac:dyDescent="0.25">
      <c r="A38" s="56">
        <v>33</v>
      </c>
      <c r="B38" s="53"/>
      <c r="C38" s="20"/>
      <c r="D38" s="21"/>
      <c r="E38" s="21"/>
      <c r="F38" s="21"/>
      <c r="G38" s="21"/>
      <c r="H38" s="44" t="s">
        <v>65</v>
      </c>
      <c r="I38" s="39" t="s">
        <v>17</v>
      </c>
      <c r="J38" s="40"/>
      <c r="K38" s="42" t="str">
        <f>IF(NOT(ISNA(VLOOKUP(J38,'Criteri valutazione'!$B$3:$C$8,2,FALSE))),VLOOKUP(J38,'Criteri valutazione'!$B$3:$C$8,2,FALSE),"MANCANTE")</f>
        <v>MANCANTE</v>
      </c>
      <c r="L38" s="41"/>
      <c r="M38" s="40"/>
      <c r="N38" s="18" t="str">
        <f>IF(NOT(ISNA(VLOOKUP(M38,'Criteri valutazione'!$B$11:$C51,2,FALSE))),VLOOKUP(M38,'Criteri valutazione'!$B$11:$C$19,2,FALSE),"MANCANTE")</f>
        <v>MANCANTE</v>
      </c>
      <c r="O38" s="40"/>
      <c r="P38" s="18" t="str">
        <f>IF(NOT(ISNA(VLOOKUP(O38,'Criteri valutazione'!$C$22:$D57,2,FALSE))),VLOOKUP(O38,'Criteri valutazione'!$C$22:$D$25,2,FALSE),"MANCANTE")</f>
        <v>MANCANTE</v>
      </c>
      <c r="Q38" s="43"/>
      <c r="R38" s="18" t="str">
        <f>IF(I38="caldo", "", IF(NOT(ISNA(VLOOKUP(Q38,'Criteri valutazione'!$C$29:$D60,2,FALSE))),VLOOKUP(Q38,'Criteri valutazione'!$C$28:$D$29,2,FALSE),"MANCANTE"))</f>
        <v/>
      </c>
      <c r="S38" s="40"/>
      <c r="T38" s="18" t="str">
        <f>IF(NOT(ISNA(VLOOKUP(S38,'Criteri valutazione'!$C$33:$D$35,2,FALSE))),VLOOKUP(S38,'Criteri valutazione'!$C$33:$D$35,2,FALSE),"MANCANTE")</f>
        <v>MANCANTE</v>
      </c>
      <c r="U38" s="40"/>
      <c r="V38" s="18" t="str">
        <f>IF(I38="freddo","", IF(I38="misto","", IF(I38="gelato","", IF(NOT(ISNA(VLOOKUP(U38,'Criteri valutazione'!$C$38:$D$39,2,FALSE))),VLOOKUP(U38,'Criteri valutazione'!$C$38:$D$39,2,FALSE),"MANCANTE"))))</f>
        <v>MANCANTE</v>
      </c>
      <c r="W38" s="40"/>
      <c r="X38" s="18" t="str">
        <f>IF(I38="freddo","", IF(I38="misto","", IF(I38="gelato","", IF(NOT(ISNA(VLOOKUP(W38,'Criteri valutazione'!$C$42:$D$43,2,FALSE))),VLOOKUP(W38,'Criteri valutazione'!$C$42:$D$43,2,FALSE),"MANCANTE"))))</f>
        <v>MANCANTE</v>
      </c>
    </row>
    <row r="39" spans="1:24" x14ac:dyDescent="0.25">
      <c r="A39" s="56">
        <v>34</v>
      </c>
      <c r="B39" s="53"/>
      <c r="C39" s="20"/>
      <c r="D39" s="21"/>
      <c r="E39" s="21"/>
      <c r="F39" s="21"/>
      <c r="G39" s="21"/>
      <c r="H39" s="44" t="s">
        <v>65</v>
      </c>
      <c r="I39" s="39" t="s">
        <v>17</v>
      </c>
      <c r="J39" s="40"/>
      <c r="K39" s="42" t="str">
        <f>IF(NOT(ISNA(VLOOKUP(J39,'Criteri valutazione'!$B$3:$C$8,2,FALSE))),VLOOKUP(J39,'Criteri valutazione'!$B$3:$C$8,2,FALSE),"MANCANTE")</f>
        <v>MANCANTE</v>
      </c>
      <c r="L39" s="41"/>
      <c r="M39" s="40"/>
      <c r="N39" s="18" t="str">
        <f>IF(NOT(ISNA(VLOOKUP(M39,'Criteri valutazione'!$B$11:$C52,2,FALSE))),VLOOKUP(M39,'Criteri valutazione'!$B$11:$C$19,2,FALSE),"MANCANTE")</f>
        <v>MANCANTE</v>
      </c>
      <c r="O39" s="40"/>
      <c r="P39" s="18" t="str">
        <f>IF(NOT(ISNA(VLOOKUP(O39,'Criteri valutazione'!$C$22:$D58,2,FALSE))),VLOOKUP(O39,'Criteri valutazione'!$C$22:$D$25,2,FALSE),"MANCANTE")</f>
        <v>MANCANTE</v>
      </c>
      <c r="Q39" s="43"/>
      <c r="R39" s="18" t="str">
        <f>IF(I39="caldo", "", IF(NOT(ISNA(VLOOKUP(Q39,'Criteri valutazione'!$C$29:$D61,2,FALSE))),VLOOKUP(Q39,'Criteri valutazione'!$C$28:$D$29,2,FALSE),"MANCANTE"))</f>
        <v/>
      </c>
      <c r="S39" s="40"/>
      <c r="T39" s="18" t="str">
        <f>IF(NOT(ISNA(VLOOKUP(S39,'Criteri valutazione'!$C$33:$D$35,2,FALSE))),VLOOKUP(S39,'Criteri valutazione'!$C$33:$D$35,2,FALSE),"MANCANTE")</f>
        <v>MANCANTE</v>
      </c>
      <c r="U39" s="40"/>
      <c r="V39" s="18" t="str">
        <f>IF(I39="freddo","", IF(I39="misto","", IF(I39="gelato","", IF(NOT(ISNA(VLOOKUP(U39,'Criteri valutazione'!$C$38:$D$39,2,FALSE))),VLOOKUP(U39,'Criteri valutazione'!$C$38:$D$39,2,FALSE),"MANCANTE"))))</f>
        <v>MANCANTE</v>
      </c>
      <c r="W39" s="40"/>
      <c r="X39" s="18" t="str">
        <f>IF(I39="freddo","", IF(I39="misto","", IF(I39="gelato","", IF(NOT(ISNA(VLOOKUP(W39,'Criteri valutazione'!$C$42:$D$43,2,FALSE))),VLOOKUP(W39,'Criteri valutazione'!$C$42:$D$43,2,FALSE),"MANCANTE"))))</f>
        <v>MANCANTE</v>
      </c>
    </row>
    <row r="40" spans="1:24" ht="14.25" customHeight="1" x14ac:dyDescent="0.25">
      <c r="A40" s="56">
        <v>35</v>
      </c>
      <c r="B40" s="53"/>
      <c r="C40" s="20"/>
      <c r="D40" s="21"/>
      <c r="E40" s="21"/>
      <c r="F40" s="21"/>
      <c r="G40" s="21"/>
      <c r="H40" s="44" t="s">
        <v>65</v>
      </c>
      <c r="I40" s="39" t="s">
        <v>17</v>
      </c>
      <c r="J40" s="40"/>
      <c r="K40" s="42" t="str">
        <f>IF(NOT(ISNA(VLOOKUP(J40,'Criteri valutazione'!$B$3:$C$8,2,FALSE))),VLOOKUP(J40,'Criteri valutazione'!$B$3:$C$8,2,FALSE),"MANCANTE")</f>
        <v>MANCANTE</v>
      </c>
      <c r="L40" s="41"/>
      <c r="M40" s="40"/>
      <c r="N40" s="18" t="str">
        <f>IF(NOT(ISNA(VLOOKUP(M40,'Criteri valutazione'!$B$11:$C53,2,FALSE))),VLOOKUP(M40,'Criteri valutazione'!$B$11:$C$19,2,FALSE),"MANCANTE")</f>
        <v>MANCANTE</v>
      </c>
      <c r="O40" s="40"/>
      <c r="P40" s="18" t="str">
        <f>IF(NOT(ISNA(VLOOKUP(O40,'Criteri valutazione'!$C$22:$D59,2,FALSE))),VLOOKUP(O40,'Criteri valutazione'!$C$22:$D$25,2,FALSE),"MANCANTE")</f>
        <v>MANCANTE</v>
      </c>
      <c r="Q40" s="43"/>
      <c r="R40" s="18" t="str">
        <f>IF(I40="caldo", "", IF(NOT(ISNA(VLOOKUP(Q40,'Criteri valutazione'!$C$29:$D62,2,FALSE))),VLOOKUP(Q40,'Criteri valutazione'!$C$28:$D$29,2,FALSE),"MANCANTE"))</f>
        <v/>
      </c>
      <c r="S40" s="40"/>
      <c r="T40" s="18" t="str">
        <f>IF(NOT(ISNA(VLOOKUP(S40,'Criteri valutazione'!$C$33:$D$35,2,FALSE))),VLOOKUP(S40,'Criteri valutazione'!$C$33:$D$35,2,FALSE),"MANCANTE")</f>
        <v>MANCANTE</v>
      </c>
      <c r="U40" s="40"/>
      <c r="V40" s="18" t="str">
        <f>IF(I40="freddo","", IF(I40="misto","", IF(I40="gelato","", IF(NOT(ISNA(VLOOKUP(U40,'Criteri valutazione'!$C$38:$D$39,2,FALSE))),VLOOKUP(U40,'Criteri valutazione'!$C$38:$D$39,2,FALSE),"MANCANTE"))))</f>
        <v>MANCANTE</v>
      </c>
      <c r="W40" s="40"/>
      <c r="X40" s="18" t="str">
        <f>IF(I40="freddo","", IF(I40="misto","", IF(I40="gelato","", IF(NOT(ISNA(VLOOKUP(W40,'Criteri valutazione'!$C$42:$D$43,2,FALSE))),VLOOKUP(W40,'Criteri valutazione'!$C$42:$D$43,2,FALSE),"MANCANTE"))))</f>
        <v>MANCANTE</v>
      </c>
    </row>
    <row r="41" spans="1:24" x14ac:dyDescent="0.25">
      <c r="A41" s="56">
        <v>36</v>
      </c>
      <c r="B41" s="53"/>
      <c r="C41" s="20"/>
      <c r="D41" s="21"/>
      <c r="E41" s="21"/>
      <c r="F41" s="21"/>
      <c r="G41" s="21"/>
      <c r="H41" s="44" t="s">
        <v>65</v>
      </c>
      <c r="I41" s="39" t="s">
        <v>17</v>
      </c>
      <c r="J41" s="40"/>
      <c r="K41" s="42" t="str">
        <f>IF(NOT(ISNA(VLOOKUP(J41,'Criteri valutazione'!$B$3:$C$8,2,FALSE))),VLOOKUP(J41,'Criteri valutazione'!$B$3:$C$8,2,FALSE),"MANCANTE")</f>
        <v>MANCANTE</v>
      </c>
      <c r="L41" s="41"/>
      <c r="M41" s="40"/>
      <c r="N41" s="18" t="str">
        <f>IF(NOT(ISNA(VLOOKUP(M41,'Criteri valutazione'!$B$11:$C54,2,FALSE))),VLOOKUP(M41,'Criteri valutazione'!$B$11:$C$19,2,FALSE),"MANCANTE")</f>
        <v>MANCANTE</v>
      </c>
      <c r="O41" s="40"/>
      <c r="P41" s="18" t="str">
        <f>IF(NOT(ISNA(VLOOKUP(O41,'Criteri valutazione'!$C$22:$D60,2,FALSE))),VLOOKUP(O41,'Criteri valutazione'!$C$22:$D$25,2,FALSE),"MANCANTE")</f>
        <v>MANCANTE</v>
      </c>
      <c r="Q41" s="43"/>
      <c r="R41" s="18" t="str">
        <f>IF(I41="caldo", "", IF(NOT(ISNA(VLOOKUP(Q41,'Criteri valutazione'!$C$29:$D63,2,FALSE))),VLOOKUP(Q41,'Criteri valutazione'!$C$28:$D$29,2,FALSE),"MANCANTE"))</f>
        <v/>
      </c>
      <c r="S41" s="40"/>
      <c r="T41" s="18" t="str">
        <f>IF(NOT(ISNA(VLOOKUP(S41,'Criteri valutazione'!$C$33:$D$35,2,FALSE))),VLOOKUP(S41,'Criteri valutazione'!$C$33:$D$35,2,FALSE),"MANCANTE")</f>
        <v>MANCANTE</v>
      </c>
      <c r="U41" s="40"/>
      <c r="V41" s="18" t="str">
        <f>IF(I41="freddo","", IF(I41="misto","", IF(I41="gelato","", IF(NOT(ISNA(VLOOKUP(U41,'Criteri valutazione'!$C$38:$D$39,2,FALSE))),VLOOKUP(U41,'Criteri valutazione'!$C$38:$D$39,2,FALSE),"MANCANTE"))))</f>
        <v>MANCANTE</v>
      </c>
      <c r="W41" s="40"/>
      <c r="X41" s="18" t="str">
        <f>IF(I41="freddo","", IF(I41="misto","", IF(I41="gelato","", IF(NOT(ISNA(VLOOKUP(W41,'Criteri valutazione'!$C$42:$D$43,2,FALSE))),VLOOKUP(W41,'Criteri valutazione'!$C$42:$D$43,2,FALSE),"MANCANTE"))))</f>
        <v>MANCANTE</v>
      </c>
    </row>
    <row r="42" spans="1:24" ht="14.25" customHeight="1" x14ac:dyDescent="0.25">
      <c r="A42" s="56">
        <v>37</v>
      </c>
      <c r="B42" s="53"/>
      <c r="C42" s="20"/>
      <c r="D42" s="21"/>
      <c r="E42" s="21"/>
      <c r="F42" s="21"/>
      <c r="G42" s="21"/>
      <c r="H42" s="44" t="s">
        <v>65</v>
      </c>
      <c r="I42" s="39" t="s">
        <v>17</v>
      </c>
      <c r="J42" s="40"/>
      <c r="K42" s="42" t="str">
        <f>IF(NOT(ISNA(VLOOKUP(J42,'Criteri valutazione'!$B$3:$C$8,2,FALSE))),VLOOKUP(J42,'Criteri valutazione'!$B$3:$C$8,2,FALSE),"MANCANTE")</f>
        <v>MANCANTE</v>
      </c>
      <c r="L42" s="41"/>
      <c r="M42" s="40"/>
      <c r="N42" s="18" t="str">
        <f>IF(NOT(ISNA(VLOOKUP(M42,'Criteri valutazione'!$B$11:$C55,2,FALSE))),VLOOKUP(M42,'Criteri valutazione'!$B$11:$C$19,2,FALSE),"MANCANTE")</f>
        <v>MANCANTE</v>
      </c>
      <c r="O42" s="40"/>
      <c r="P42" s="18" t="str">
        <f>IF(NOT(ISNA(VLOOKUP(O42,'Criteri valutazione'!$C$22:$D61,2,FALSE))),VLOOKUP(O42,'Criteri valutazione'!$C$22:$D$25,2,FALSE),"MANCANTE")</f>
        <v>MANCANTE</v>
      </c>
      <c r="Q42" s="43"/>
      <c r="R42" s="18" t="str">
        <f>IF(I42="caldo", "", IF(NOT(ISNA(VLOOKUP(Q42,'Criteri valutazione'!$C$29:$D64,2,FALSE))),VLOOKUP(Q42,'Criteri valutazione'!$C$28:$D$29,2,FALSE),"MANCANTE"))</f>
        <v/>
      </c>
      <c r="S42" s="40"/>
      <c r="T42" s="18" t="str">
        <f>IF(NOT(ISNA(VLOOKUP(S42,'Criteri valutazione'!$C$33:$D$35,2,FALSE))),VLOOKUP(S42,'Criteri valutazione'!$C$33:$D$35,2,FALSE),"MANCANTE")</f>
        <v>MANCANTE</v>
      </c>
      <c r="U42" s="40"/>
      <c r="V42" s="18" t="str">
        <f>IF(I42="freddo","", IF(I42="misto","", IF(I42="gelato","", IF(NOT(ISNA(VLOOKUP(U42,'Criteri valutazione'!$C$38:$D$39,2,FALSE))),VLOOKUP(U42,'Criteri valutazione'!$C$38:$D$39,2,FALSE),"MANCANTE"))))</f>
        <v>MANCANTE</v>
      </c>
      <c r="W42" s="40"/>
      <c r="X42" s="18" t="str">
        <f>IF(I42="freddo","", IF(I42="misto","", IF(I42="gelato","", IF(NOT(ISNA(VLOOKUP(W42,'Criteri valutazione'!$C$42:$D$43,2,FALSE))),VLOOKUP(W42,'Criteri valutazione'!$C$42:$D$43,2,FALSE),"MANCANTE"))))</f>
        <v>MANCANTE</v>
      </c>
    </row>
    <row r="43" spans="1:24" x14ac:dyDescent="0.25">
      <c r="A43" s="56">
        <v>38</v>
      </c>
      <c r="B43" s="53"/>
      <c r="C43" s="20"/>
      <c r="D43" s="21"/>
      <c r="E43" s="21"/>
      <c r="F43" s="21"/>
      <c r="G43" s="21"/>
      <c r="H43" s="44" t="s">
        <v>65</v>
      </c>
      <c r="I43" s="39" t="s">
        <v>17</v>
      </c>
      <c r="J43" s="40"/>
      <c r="K43" s="42" t="str">
        <f>IF(NOT(ISNA(VLOOKUP(J43,'Criteri valutazione'!$B$3:$C$8,2,FALSE))),VLOOKUP(J43,'Criteri valutazione'!$B$3:$C$8,2,FALSE),"MANCANTE")</f>
        <v>MANCANTE</v>
      </c>
      <c r="L43" s="41"/>
      <c r="M43" s="40"/>
      <c r="N43" s="18" t="str">
        <f>IF(NOT(ISNA(VLOOKUP(M43,'Criteri valutazione'!$B$11:$C56,2,FALSE))),VLOOKUP(M43,'Criteri valutazione'!$B$11:$C$19,2,FALSE),"MANCANTE")</f>
        <v>MANCANTE</v>
      </c>
      <c r="O43" s="40"/>
      <c r="P43" s="18" t="str">
        <f>IF(NOT(ISNA(VLOOKUP(O43,'Criteri valutazione'!$C$22:$D62,2,FALSE))),VLOOKUP(O43,'Criteri valutazione'!$C$22:$D$25,2,FALSE),"MANCANTE")</f>
        <v>MANCANTE</v>
      </c>
      <c r="Q43" s="43"/>
      <c r="R43" s="18" t="str">
        <f>IF(I43="caldo", "", IF(NOT(ISNA(VLOOKUP(Q43,'Criteri valutazione'!$C$29:$D65,2,FALSE))),VLOOKUP(Q43,'Criteri valutazione'!$C$28:$D$29,2,FALSE),"MANCANTE"))</f>
        <v/>
      </c>
      <c r="S43" s="40"/>
      <c r="T43" s="18" t="str">
        <f>IF(NOT(ISNA(VLOOKUP(S43,'Criteri valutazione'!$C$33:$D$35,2,FALSE))),VLOOKUP(S43,'Criteri valutazione'!$C$33:$D$35,2,FALSE),"MANCANTE")</f>
        <v>MANCANTE</v>
      </c>
      <c r="U43" s="40"/>
      <c r="V43" s="18" t="str">
        <f>IF(I43="freddo","", IF(I43="misto","", IF(I43="gelato","", IF(NOT(ISNA(VLOOKUP(U43,'Criteri valutazione'!$C$38:$D$39,2,FALSE))),VLOOKUP(U43,'Criteri valutazione'!$C$38:$D$39,2,FALSE),"MANCANTE"))))</f>
        <v>MANCANTE</v>
      </c>
      <c r="W43" s="40"/>
      <c r="X43" s="18" t="str">
        <f>IF(I43="freddo","", IF(I43="misto","", IF(I43="gelato","", IF(NOT(ISNA(VLOOKUP(W43,'Criteri valutazione'!$C$42:$D$43,2,FALSE))),VLOOKUP(W43,'Criteri valutazione'!$C$42:$D$43,2,FALSE),"MANCANTE"))))</f>
        <v>MANCANTE</v>
      </c>
    </row>
    <row r="44" spans="1:24" ht="14.25" customHeight="1" x14ac:dyDescent="0.25">
      <c r="A44" s="56">
        <v>39</v>
      </c>
      <c r="B44" s="53"/>
      <c r="C44" s="20"/>
      <c r="D44" s="21"/>
      <c r="E44" s="21"/>
      <c r="F44" s="21"/>
      <c r="G44" s="21"/>
      <c r="H44" s="44" t="s">
        <v>65</v>
      </c>
      <c r="I44" s="39" t="s">
        <v>17</v>
      </c>
      <c r="J44" s="40"/>
      <c r="K44" s="42" t="str">
        <f>IF(NOT(ISNA(VLOOKUP(J44,'Criteri valutazione'!$B$3:$C$8,2,FALSE))),VLOOKUP(J44,'Criteri valutazione'!$B$3:$C$8,2,FALSE),"MANCANTE")</f>
        <v>MANCANTE</v>
      </c>
      <c r="L44" s="41"/>
      <c r="M44" s="40"/>
      <c r="N44" s="18" t="str">
        <f>IF(NOT(ISNA(VLOOKUP(M44,'Criteri valutazione'!$B$11:$C57,2,FALSE))),VLOOKUP(M44,'Criteri valutazione'!$B$11:$C$19,2,FALSE),"MANCANTE")</f>
        <v>MANCANTE</v>
      </c>
      <c r="O44" s="40"/>
      <c r="P44" s="18" t="str">
        <f>IF(NOT(ISNA(VLOOKUP(O44,'Criteri valutazione'!$C$22:$D63,2,FALSE))),VLOOKUP(O44,'Criteri valutazione'!$C$22:$D$25,2,FALSE),"MANCANTE")</f>
        <v>MANCANTE</v>
      </c>
      <c r="Q44" s="43"/>
      <c r="R44" s="18" t="str">
        <f>IF(I44="caldo", "", IF(NOT(ISNA(VLOOKUP(Q44,'Criteri valutazione'!$C$29:$D66,2,FALSE))),VLOOKUP(Q44,'Criteri valutazione'!$C$28:$D$29,2,FALSE),"MANCANTE"))</f>
        <v/>
      </c>
      <c r="S44" s="40"/>
      <c r="T44" s="18" t="str">
        <f>IF(NOT(ISNA(VLOOKUP(S44,'Criteri valutazione'!$C$33:$D$35,2,FALSE))),VLOOKUP(S44,'Criteri valutazione'!$C$33:$D$35,2,FALSE),"MANCANTE")</f>
        <v>MANCANTE</v>
      </c>
      <c r="U44" s="40"/>
      <c r="V44" s="18" t="str">
        <f>IF(I44="freddo","", IF(I44="misto","", IF(I44="gelato","", IF(NOT(ISNA(VLOOKUP(U44,'Criteri valutazione'!$C$38:$D$39,2,FALSE))),VLOOKUP(U44,'Criteri valutazione'!$C$38:$D$39,2,FALSE),"MANCANTE"))))</f>
        <v>MANCANTE</v>
      </c>
      <c r="W44" s="40"/>
      <c r="X44" s="18" t="str">
        <f>IF(I44="freddo","", IF(I44="misto","", IF(I44="gelato","", IF(NOT(ISNA(VLOOKUP(W44,'Criteri valutazione'!$C$42:$D$43,2,FALSE))),VLOOKUP(W44,'Criteri valutazione'!$C$42:$D$43,2,FALSE),"MANCANTE"))))</f>
        <v>MANCANTE</v>
      </c>
    </row>
    <row r="45" spans="1:24" x14ac:dyDescent="0.25">
      <c r="A45" s="56">
        <v>40</v>
      </c>
      <c r="B45" s="53"/>
      <c r="C45" s="20"/>
      <c r="D45" s="21"/>
      <c r="E45" s="21"/>
      <c r="F45" s="21"/>
      <c r="G45" s="21"/>
      <c r="H45" s="44" t="s">
        <v>65</v>
      </c>
      <c r="I45" s="39" t="s">
        <v>17</v>
      </c>
      <c r="J45" s="40"/>
      <c r="K45" s="42" t="str">
        <f>IF(NOT(ISNA(VLOOKUP(J45,'Criteri valutazione'!$B$3:$C$8,2,FALSE))),VLOOKUP(J45,'Criteri valutazione'!$B$3:$C$8,2,FALSE),"MANCANTE")</f>
        <v>MANCANTE</v>
      </c>
      <c r="L45" s="41"/>
      <c r="M45" s="40"/>
      <c r="N45" s="18" t="str">
        <f>IF(NOT(ISNA(VLOOKUP(M45,'Criteri valutazione'!$B$11:$C58,2,FALSE))),VLOOKUP(M45,'Criteri valutazione'!$B$11:$C$19,2,FALSE),"MANCANTE")</f>
        <v>MANCANTE</v>
      </c>
      <c r="O45" s="40"/>
      <c r="P45" s="18" t="str">
        <f>IF(NOT(ISNA(VLOOKUP(O45,'Criteri valutazione'!$C$22:$D64,2,FALSE))),VLOOKUP(O45,'Criteri valutazione'!$C$22:$D$25,2,FALSE),"MANCANTE")</f>
        <v>MANCANTE</v>
      </c>
      <c r="Q45" s="43"/>
      <c r="R45" s="18" t="str">
        <f>IF(I45="caldo", "", IF(NOT(ISNA(VLOOKUP(Q45,'Criteri valutazione'!$C$29:$D67,2,FALSE))),VLOOKUP(Q45,'Criteri valutazione'!$C$28:$D$29,2,FALSE),"MANCANTE"))</f>
        <v/>
      </c>
      <c r="S45" s="40"/>
      <c r="T45" s="18" t="str">
        <f>IF(NOT(ISNA(VLOOKUP(S45,'Criteri valutazione'!$C$33:$D$35,2,FALSE))),VLOOKUP(S45,'Criteri valutazione'!$C$33:$D$35,2,FALSE),"MANCANTE")</f>
        <v>MANCANTE</v>
      </c>
      <c r="U45" s="40"/>
      <c r="V45" s="18" t="str">
        <f>IF(I45="freddo","", IF(I45="misto","", IF(I45="gelato","", IF(NOT(ISNA(VLOOKUP(U45,'Criteri valutazione'!$C$38:$D$39,2,FALSE))),VLOOKUP(U45,'Criteri valutazione'!$C$38:$D$39,2,FALSE),"MANCANTE"))))</f>
        <v>MANCANTE</v>
      </c>
      <c r="W45" s="40"/>
      <c r="X45" s="18" t="str">
        <f>IF(I45="freddo","", IF(I45="misto","", IF(I45="gelato","", IF(NOT(ISNA(VLOOKUP(W45,'Criteri valutazione'!$C$42:$D$43,2,FALSE))),VLOOKUP(W45,'Criteri valutazione'!$C$42:$D$43,2,FALSE),"MANCANTE"))))</f>
        <v>MANCANTE</v>
      </c>
    </row>
    <row r="46" spans="1:24" ht="14.25" customHeight="1" x14ac:dyDescent="0.25">
      <c r="A46" s="56">
        <v>41</v>
      </c>
      <c r="B46" s="53"/>
      <c r="C46" s="20"/>
      <c r="D46" s="21"/>
      <c r="E46" s="21"/>
      <c r="F46" s="21"/>
      <c r="G46" s="21"/>
      <c r="H46" s="44" t="s">
        <v>65</v>
      </c>
      <c r="I46" s="39" t="s">
        <v>17</v>
      </c>
      <c r="J46" s="40"/>
      <c r="K46" s="42" t="str">
        <f>IF(NOT(ISNA(VLOOKUP(J46,'Criteri valutazione'!$B$3:$C$8,2,FALSE))),VLOOKUP(J46,'Criteri valutazione'!$B$3:$C$8,2,FALSE),"MANCANTE")</f>
        <v>MANCANTE</v>
      </c>
      <c r="L46" s="41"/>
      <c r="M46" s="40"/>
      <c r="N46" s="18" t="str">
        <f>IF(NOT(ISNA(VLOOKUP(M46,'Criteri valutazione'!$B$11:$C59,2,FALSE))),VLOOKUP(M46,'Criteri valutazione'!$B$11:$C$19,2,FALSE),"MANCANTE")</f>
        <v>MANCANTE</v>
      </c>
      <c r="O46" s="40"/>
      <c r="P46" s="18" t="str">
        <f>IF(NOT(ISNA(VLOOKUP(O46,'Criteri valutazione'!$C$22:$D65,2,FALSE))),VLOOKUP(O46,'Criteri valutazione'!$C$22:$D$25,2,FALSE),"MANCANTE")</f>
        <v>MANCANTE</v>
      </c>
      <c r="Q46" s="43"/>
      <c r="R46" s="18" t="str">
        <f>IF(I46="caldo", "", IF(NOT(ISNA(VLOOKUP(Q46,'Criteri valutazione'!$C$29:$D68,2,FALSE))),VLOOKUP(Q46,'Criteri valutazione'!$C$28:$D$29,2,FALSE),"MANCANTE"))</f>
        <v/>
      </c>
      <c r="S46" s="40"/>
      <c r="T46" s="18" t="str">
        <f>IF(NOT(ISNA(VLOOKUP(S46,'Criteri valutazione'!$C$33:$D$35,2,FALSE))),VLOOKUP(S46,'Criteri valutazione'!$C$33:$D$35,2,FALSE),"MANCANTE")</f>
        <v>MANCANTE</v>
      </c>
      <c r="U46" s="40"/>
      <c r="V46" s="18" t="str">
        <f>IF(I46="freddo","", IF(I46="misto","", IF(I46="gelato","", IF(NOT(ISNA(VLOOKUP(U46,'Criteri valutazione'!$C$38:$D$39,2,FALSE))),VLOOKUP(U46,'Criteri valutazione'!$C$38:$D$39,2,FALSE),"MANCANTE"))))</f>
        <v>MANCANTE</v>
      </c>
      <c r="W46" s="40"/>
      <c r="X46" s="18" t="str">
        <f>IF(I46="freddo","", IF(I46="misto","", IF(I46="gelato","", IF(NOT(ISNA(VLOOKUP(W46,'Criteri valutazione'!$C$42:$D$43,2,FALSE))),VLOOKUP(W46,'Criteri valutazione'!$C$42:$D$43,2,FALSE),"MANCANTE"))))</f>
        <v>MANCANTE</v>
      </c>
    </row>
    <row r="47" spans="1:24" x14ac:dyDescent="0.25">
      <c r="A47" s="56">
        <v>42</v>
      </c>
      <c r="B47" s="53"/>
      <c r="C47" s="20"/>
      <c r="D47" s="21"/>
      <c r="E47" s="21"/>
      <c r="F47" s="21"/>
      <c r="G47" s="21"/>
      <c r="H47" s="44" t="s">
        <v>65</v>
      </c>
      <c r="I47" s="39" t="s">
        <v>17</v>
      </c>
      <c r="J47" s="40"/>
      <c r="K47" s="42" t="str">
        <f>IF(NOT(ISNA(VLOOKUP(J47,'Criteri valutazione'!$B$3:$C$8,2,FALSE))),VLOOKUP(J47,'Criteri valutazione'!$B$3:$C$8,2,FALSE),"MANCANTE")</f>
        <v>MANCANTE</v>
      </c>
      <c r="L47" s="41"/>
      <c r="M47" s="40"/>
      <c r="N47" s="18" t="str">
        <f>IF(NOT(ISNA(VLOOKUP(M47,'Criteri valutazione'!$B$11:$C60,2,FALSE))),VLOOKUP(M47,'Criteri valutazione'!$B$11:$C$19,2,FALSE),"MANCANTE")</f>
        <v>MANCANTE</v>
      </c>
      <c r="O47" s="40"/>
      <c r="P47" s="18" t="str">
        <f>IF(NOT(ISNA(VLOOKUP(O47,'Criteri valutazione'!$C$22:$D66,2,FALSE))),VLOOKUP(O47,'Criteri valutazione'!$C$22:$D$25,2,FALSE),"MANCANTE")</f>
        <v>MANCANTE</v>
      </c>
      <c r="Q47" s="43"/>
      <c r="R47" s="18" t="str">
        <f>IF(I47="caldo", "", IF(NOT(ISNA(VLOOKUP(Q47,'Criteri valutazione'!$C$29:$D69,2,FALSE))),VLOOKUP(Q47,'Criteri valutazione'!$C$28:$D$29,2,FALSE),"MANCANTE"))</f>
        <v/>
      </c>
      <c r="S47" s="40"/>
      <c r="T47" s="18" t="str">
        <f>IF(NOT(ISNA(VLOOKUP(S47,'Criteri valutazione'!$C$33:$D$35,2,FALSE))),VLOOKUP(S47,'Criteri valutazione'!$C$33:$D$35,2,FALSE),"MANCANTE")</f>
        <v>MANCANTE</v>
      </c>
      <c r="U47" s="40"/>
      <c r="V47" s="18" t="str">
        <f>IF(I47="freddo","", IF(I47="misto","", IF(I47="gelato","", IF(NOT(ISNA(VLOOKUP(U47,'Criteri valutazione'!$C$38:$D$39,2,FALSE))),VLOOKUP(U47,'Criteri valutazione'!$C$38:$D$39,2,FALSE),"MANCANTE"))))</f>
        <v>MANCANTE</v>
      </c>
      <c r="W47" s="40"/>
      <c r="X47" s="18" t="str">
        <f>IF(I47="freddo","", IF(I47="misto","", IF(I47="gelato","", IF(NOT(ISNA(VLOOKUP(W47,'Criteri valutazione'!$C$42:$D$43,2,FALSE))),VLOOKUP(W47,'Criteri valutazione'!$C$42:$D$43,2,FALSE),"MANCANTE"))))</f>
        <v>MANCANTE</v>
      </c>
    </row>
    <row r="48" spans="1:24" ht="14.25" customHeight="1" x14ac:dyDescent="0.25">
      <c r="A48" s="56">
        <v>43</v>
      </c>
      <c r="B48" s="53"/>
      <c r="C48" s="20"/>
      <c r="D48" s="21"/>
      <c r="E48" s="21"/>
      <c r="F48" s="21"/>
      <c r="G48" s="21"/>
      <c r="H48" s="44" t="s">
        <v>65</v>
      </c>
      <c r="I48" s="39" t="s">
        <v>17</v>
      </c>
      <c r="J48" s="40"/>
      <c r="K48" s="42" t="str">
        <f>IF(NOT(ISNA(VLOOKUP(J48,'Criteri valutazione'!$B$3:$C$8,2,FALSE))),VLOOKUP(J48,'Criteri valutazione'!$B$3:$C$8,2,FALSE),"MANCANTE")</f>
        <v>MANCANTE</v>
      </c>
      <c r="L48" s="41"/>
      <c r="M48" s="40"/>
      <c r="N48" s="18" t="str">
        <f>IF(NOT(ISNA(VLOOKUP(M48,'Criteri valutazione'!$B$11:$C61,2,FALSE))),VLOOKUP(M48,'Criteri valutazione'!$B$11:$C$19,2,FALSE),"MANCANTE")</f>
        <v>MANCANTE</v>
      </c>
      <c r="O48" s="40"/>
      <c r="P48" s="18" t="str">
        <f>IF(NOT(ISNA(VLOOKUP(O48,'Criteri valutazione'!$C$22:$D67,2,FALSE))),VLOOKUP(O48,'Criteri valutazione'!$C$22:$D$25,2,FALSE),"MANCANTE")</f>
        <v>MANCANTE</v>
      </c>
      <c r="Q48" s="43"/>
      <c r="R48" s="18" t="str">
        <f>IF(I48="caldo", "", IF(NOT(ISNA(VLOOKUP(Q48,'Criteri valutazione'!$C$29:$D70,2,FALSE))),VLOOKUP(Q48,'Criteri valutazione'!$C$28:$D$29,2,FALSE),"MANCANTE"))</f>
        <v/>
      </c>
      <c r="S48" s="40"/>
      <c r="T48" s="18" t="str">
        <f>IF(NOT(ISNA(VLOOKUP(S48,'Criteri valutazione'!$C$33:$D$35,2,FALSE))),VLOOKUP(S48,'Criteri valutazione'!$C$33:$D$35,2,FALSE),"MANCANTE")</f>
        <v>MANCANTE</v>
      </c>
      <c r="U48" s="40"/>
      <c r="V48" s="18" t="str">
        <f>IF(I48="freddo","", IF(I48="misto","", IF(I48="gelato","", IF(NOT(ISNA(VLOOKUP(U48,'Criteri valutazione'!$C$38:$D$39,2,FALSE))),VLOOKUP(U48,'Criteri valutazione'!$C$38:$D$39,2,FALSE),"MANCANTE"))))</f>
        <v>MANCANTE</v>
      </c>
      <c r="W48" s="40"/>
      <c r="X48" s="18" t="str">
        <f>IF(I48="freddo","", IF(I48="misto","", IF(I48="gelato","", IF(NOT(ISNA(VLOOKUP(W48,'Criteri valutazione'!$C$42:$D$43,2,FALSE))),VLOOKUP(W48,'Criteri valutazione'!$C$42:$D$43,2,FALSE),"MANCANTE"))))</f>
        <v>MANCANTE</v>
      </c>
    </row>
    <row r="49" spans="1:24" x14ac:dyDescent="0.25">
      <c r="A49" s="56">
        <v>44</v>
      </c>
      <c r="B49" s="53"/>
      <c r="C49" s="20"/>
      <c r="D49" s="21"/>
      <c r="E49" s="21"/>
      <c r="F49" s="21"/>
      <c r="G49" s="21"/>
      <c r="H49" s="44" t="s">
        <v>65</v>
      </c>
      <c r="I49" s="39" t="s">
        <v>17</v>
      </c>
      <c r="J49" s="40"/>
      <c r="K49" s="42" t="str">
        <f>IF(NOT(ISNA(VLOOKUP(J49,'Criteri valutazione'!$B$3:$C$8,2,FALSE))),VLOOKUP(J49,'Criteri valutazione'!$B$3:$C$8,2,FALSE),"MANCANTE")</f>
        <v>MANCANTE</v>
      </c>
      <c r="L49" s="41"/>
      <c r="M49" s="40"/>
      <c r="N49" s="18" t="str">
        <f>IF(NOT(ISNA(VLOOKUP(M49,'Criteri valutazione'!$B$11:$C62,2,FALSE))),VLOOKUP(M49,'Criteri valutazione'!$B$11:$C$19,2,FALSE),"MANCANTE")</f>
        <v>MANCANTE</v>
      </c>
      <c r="O49" s="40"/>
      <c r="P49" s="18" t="str">
        <f>IF(NOT(ISNA(VLOOKUP(O49,'Criteri valutazione'!$C$22:$D68,2,FALSE))),VLOOKUP(O49,'Criteri valutazione'!$C$22:$D$25,2,FALSE),"MANCANTE")</f>
        <v>MANCANTE</v>
      </c>
      <c r="Q49" s="43"/>
      <c r="R49" s="18" t="str">
        <f>IF(I49="caldo", "", IF(NOT(ISNA(VLOOKUP(Q49,'Criteri valutazione'!$C$29:$D71,2,FALSE))),VLOOKUP(Q49,'Criteri valutazione'!$C$28:$D$29,2,FALSE),"MANCANTE"))</f>
        <v/>
      </c>
      <c r="S49" s="40"/>
      <c r="T49" s="18" t="str">
        <f>IF(NOT(ISNA(VLOOKUP(S49,'Criteri valutazione'!$C$33:$D$35,2,FALSE))),VLOOKUP(S49,'Criteri valutazione'!$C$33:$D$35,2,FALSE),"MANCANTE")</f>
        <v>MANCANTE</v>
      </c>
      <c r="U49" s="40"/>
      <c r="V49" s="18" t="str">
        <f>IF(I49="freddo","", IF(I49="misto","", IF(I49="gelato","", IF(NOT(ISNA(VLOOKUP(U49,'Criteri valutazione'!$C$38:$D$39,2,FALSE))),VLOOKUP(U49,'Criteri valutazione'!$C$38:$D$39,2,FALSE),"MANCANTE"))))</f>
        <v>MANCANTE</v>
      </c>
      <c r="W49" s="40"/>
      <c r="X49" s="18" t="str">
        <f>IF(I49="freddo","", IF(I49="misto","", IF(I49="gelato","", IF(NOT(ISNA(VLOOKUP(W49,'Criteri valutazione'!$C$42:$D$43,2,FALSE))),VLOOKUP(W49,'Criteri valutazione'!$C$42:$D$43,2,FALSE),"MANCANTE"))))</f>
        <v>MANCANTE</v>
      </c>
    </row>
    <row r="50" spans="1:24" ht="14.25" customHeight="1" x14ac:dyDescent="0.25">
      <c r="A50" s="56">
        <v>45</v>
      </c>
      <c r="B50" s="53"/>
      <c r="C50" s="20"/>
      <c r="D50" s="21"/>
      <c r="E50" s="21"/>
      <c r="F50" s="21"/>
      <c r="G50" s="21"/>
      <c r="H50" s="44" t="s">
        <v>65</v>
      </c>
      <c r="I50" s="39" t="s">
        <v>17</v>
      </c>
      <c r="J50" s="40"/>
      <c r="K50" s="42" t="str">
        <f>IF(NOT(ISNA(VLOOKUP(J50,'Criteri valutazione'!$B$3:$C$8,2,FALSE))),VLOOKUP(J50,'Criteri valutazione'!$B$3:$C$8,2,FALSE),"MANCANTE")</f>
        <v>MANCANTE</v>
      </c>
      <c r="L50" s="41"/>
      <c r="M50" s="40"/>
      <c r="N50" s="18" t="str">
        <f>IF(NOT(ISNA(VLOOKUP(M50,'Criteri valutazione'!$B$11:$C63,2,FALSE))),VLOOKUP(M50,'Criteri valutazione'!$B$11:$C$19,2,FALSE),"MANCANTE")</f>
        <v>MANCANTE</v>
      </c>
      <c r="O50" s="40"/>
      <c r="P50" s="18" t="str">
        <f>IF(NOT(ISNA(VLOOKUP(O50,'Criteri valutazione'!$C$22:$D69,2,FALSE))),VLOOKUP(O50,'Criteri valutazione'!$C$22:$D$25,2,FALSE),"MANCANTE")</f>
        <v>MANCANTE</v>
      </c>
      <c r="Q50" s="43"/>
      <c r="R50" s="18" t="str">
        <f>IF(I50="caldo", "", IF(NOT(ISNA(VLOOKUP(Q50,'Criteri valutazione'!$C$29:$D72,2,FALSE))),VLOOKUP(Q50,'Criteri valutazione'!$C$28:$D$29,2,FALSE),"MANCANTE"))</f>
        <v/>
      </c>
      <c r="S50" s="40"/>
      <c r="T50" s="18" t="str">
        <f>IF(NOT(ISNA(VLOOKUP(S50,'Criteri valutazione'!$C$33:$D$35,2,FALSE))),VLOOKUP(S50,'Criteri valutazione'!$C$33:$D$35,2,FALSE),"MANCANTE")</f>
        <v>MANCANTE</v>
      </c>
      <c r="U50" s="40"/>
      <c r="V50" s="18" t="str">
        <f>IF(I50="freddo","", IF(I50="misto","", IF(I50="gelato","", IF(NOT(ISNA(VLOOKUP(U50,'Criteri valutazione'!$C$38:$D$39,2,FALSE))),VLOOKUP(U50,'Criteri valutazione'!$C$38:$D$39,2,FALSE),"MANCANTE"))))</f>
        <v>MANCANTE</v>
      </c>
      <c r="W50" s="40"/>
      <c r="X50" s="18" t="str">
        <f>IF(I50="freddo","", IF(I50="misto","", IF(I50="gelato","", IF(NOT(ISNA(VLOOKUP(W50,'Criteri valutazione'!$C$42:$D$43,2,FALSE))),VLOOKUP(W50,'Criteri valutazione'!$C$42:$D$43,2,FALSE),"MANCANTE"))))</f>
        <v>MANCANTE</v>
      </c>
    </row>
    <row r="51" spans="1:24" x14ac:dyDescent="0.25">
      <c r="A51" s="56">
        <v>46</v>
      </c>
      <c r="B51" s="53"/>
      <c r="C51" s="20"/>
      <c r="D51" s="21"/>
      <c r="E51" s="21"/>
      <c r="F51" s="21"/>
      <c r="G51" s="21"/>
      <c r="H51" s="44" t="s">
        <v>65</v>
      </c>
      <c r="I51" s="39" t="s">
        <v>17</v>
      </c>
      <c r="J51" s="40"/>
      <c r="K51" s="42" t="str">
        <f>IF(NOT(ISNA(VLOOKUP(J51,'Criteri valutazione'!$B$3:$C$8,2,FALSE))),VLOOKUP(J51,'Criteri valutazione'!$B$3:$C$8,2,FALSE),"MANCANTE")</f>
        <v>MANCANTE</v>
      </c>
      <c r="L51" s="41"/>
      <c r="M51" s="40"/>
      <c r="N51" s="18" t="str">
        <f>IF(NOT(ISNA(VLOOKUP(M51,'Criteri valutazione'!$B$11:$C64,2,FALSE))),VLOOKUP(M51,'Criteri valutazione'!$B$11:$C$19,2,FALSE),"MANCANTE")</f>
        <v>MANCANTE</v>
      </c>
      <c r="O51" s="40"/>
      <c r="P51" s="18" t="str">
        <f>IF(NOT(ISNA(VLOOKUP(O51,'Criteri valutazione'!$C$22:$D70,2,FALSE))),VLOOKUP(O51,'Criteri valutazione'!$C$22:$D$25,2,FALSE),"MANCANTE")</f>
        <v>MANCANTE</v>
      </c>
      <c r="Q51" s="43"/>
      <c r="R51" s="18" t="str">
        <f>IF(I51="caldo", "", IF(NOT(ISNA(VLOOKUP(Q51,'Criteri valutazione'!$C$29:$D73,2,FALSE))),VLOOKUP(Q51,'Criteri valutazione'!$C$28:$D$29,2,FALSE),"MANCANTE"))</f>
        <v/>
      </c>
      <c r="S51" s="40"/>
      <c r="T51" s="18" t="str">
        <f>IF(NOT(ISNA(VLOOKUP(S51,'Criteri valutazione'!$C$33:$D$35,2,FALSE))),VLOOKUP(S51,'Criteri valutazione'!$C$33:$D$35,2,FALSE),"MANCANTE")</f>
        <v>MANCANTE</v>
      </c>
      <c r="U51" s="40"/>
      <c r="V51" s="18" t="str">
        <f>IF(I51="freddo","", IF(I51="misto","", IF(I51="gelato","", IF(NOT(ISNA(VLOOKUP(U51,'Criteri valutazione'!$C$38:$D$39,2,FALSE))),VLOOKUP(U51,'Criteri valutazione'!$C$38:$D$39,2,FALSE),"MANCANTE"))))</f>
        <v>MANCANTE</v>
      </c>
      <c r="W51" s="40"/>
      <c r="X51" s="18" t="str">
        <f>IF(I51="freddo","", IF(I51="misto","", IF(I51="gelato","", IF(NOT(ISNA(VLOOKUP(W51,'Criteri valutazione'!$C$42:$D$43,2,FALSE))),VLOOKUP(W51,'Criteri valutazione'!$C$42:$D$43,2,FALSE),"MANCANTE"))))</f>
        <v>MANCANTE</v>
      </c>
    </row>
    <row r="52" spans="1:24" ht="14.25" customHeight="1" x14ac:dyDescent="0.25">
      <c r="A52" s="56">
        <v>47</v>
      </c>
      <c r="B52" s="53"/>
      <c r="C52" s="20"/>
      <c r="D52" s="21"/>
      <c r="E52" s="21"/>
      <c r="F52" s="21"/>
      <c r="G52" s="21"/>
      <c r="H52" s="44" t="s">
        <v>65</v>
      </c>
      <c r="I52" s="39" t="s">
        <v>17</v>
      </c>
      <c r="J52" s="40"/>
      <c r="K52" s="42" t="str">
        <f>IF(NOT(ISNA(VLOOKUP(J52,'Criteri valutazione'!$B$3:$C$8,2,FALSE))),VLOOKUP(J52,'Criteri valutazione'!$B$3:$C$8,2,FALSE),"MANCANTE")</f>
        <v>MANCANTE</v>
      </c>
      <c r="L52" s="41"/>
      <c r="M52" s="40"/>
      <c r="N52" s="18" t="str">
        <f>IF(NOT(ISNA(VLOOKUP(M52,'Criteri valutazione'!$B$11:$C65,2,FALSE))),VLOOKUP(M52,'Criteri valutazione'!$B$11:$C$19,2,FALSE),"MANCANTE")</f>
        <v>MANCANTE</v>
      </c>
      <c r="O52" s="40"/>
      <c r="P52" s="18" t="str">
        <f>IF(NOT(ISNA(VLOOKUP(O52,'Criteri valutazione'!$C$22:$D71,2,FALSE))),VLOOKUP(O52,'Criteri valutazione'!$C$22:$D$25,2,FALSE),"MANCANTE")</f>
        <v>MANCANTE</v>
      </c>
      <c r="Q52" s="43"/>
      <c r="R52" s="18" t="str">
        <f>IF(I52="caldo", "", IF(NOT(ISNA(VLOOKUP(Q52,'Criteri valutazione'!$C$29:$D74,2,FALSE))),VLOOKUP(Q52,'Criteri valutazione'!$C$28:$D$29,2,FALSE),"MANCANTE"))</f>
        <v/>
      </c>
      <c r="S52" s="40"/>
      <c r="T52" s="18" t="str">
        <f>IF(NOT(ISNA(VLOOKUP(S52,'Criteri valutazione'!$C$33:$D$35,2,FALSE))),VLOOKUP(S52,'Criteri valutazione'!$C$33:$D$35,2,FALSE),"MANCANTE")</f>
        <v>MANCANTE</v>
      </c>
      <c r="U52" s="40"/>
      <c r="V52" s="18" t="str">
        <f>IF(I52="freddo","", IF(I52="misto","", IF(I52="gelato","", IF(NOT(ISNA(VLOOKUP(U52,'Criteri valutazione'!$C$38:$D$39,2,FALSE))),VLOOKUP(U52,'Criteri valutazione'!$C$38:$D$39,2,FALSE),"MANCANTE"))))</f>
        <v>MANCANTE</v>
      </c>
      <c r="W52" s="40"/>
      <c r="X52" s="18" t="str">
        <f>IF(I52="freddo","", IF(I52="misto","", IF(I52="gelato","", IF(NOT(ISNA(VLOOKUP(W52,'Criteri valutazione'!$C$42:$D$43,2,FALSE))),VLOOKUP(W52,'Criteri valutazione'!$C$42:$D$43,2,FALSE),"MANCANTE"))))</f>
        <v>MANCANTE</v>
      </c>
    </row>
    <row r="53" spans="1:24" x14ac:dyDescent="0.25">
      <c r="A53" s="56">
        <v>48</v>
      </c>
      <c r="B53" s="53"/>
      <c r="C53" s="20"/>
      <c r="D53" s="21"/>
      <c r="E53" s="21"/>
      <c r="F53" s="21"/>
      <c r="G53" s="21"/>
      <c r="H53" s="44" t="s">
        <v>65</v>
      </c>
      <c r="I53" s="39" t="s">
        <v>17</v>
      </c>
      <c r="J53" s="40"/>
      <c r="K53" s="42" t="str">
        <f>IF(NOT(ISNA(VLOOKUP(J53,'Criteri valutazione'!$B$3:$C$8,2,FALSE))),VLOOKUP(J53,'Criteri valutazione'!$B$3:$C$8,2,FALSE),"MANCANTE")</f>
        <v>MANCANTE</v>
      </c>
      <c r="L53" s="41"/>
      <c r="M53" s="40"/>
      <c r="N53" s="18" t="str">
        <f>IF(NOT(ISNA(VLOOKUP(M53,'Criteri valutazione'!$B$11:$C66,2,FALSE))),VLOOKUP(M53,'Criteri valutazione'!$B$11:$C$19,2,FALSE),"MANCANTE")</f>
        <v>MANCANTE</v>
      </c>
      <c r="O53" s="40"/>
      <c r="P53" s="18" t="str">
        <f>IF(NOT(ISNA(VLOOKUP(O53,'Criteri valutazione'!$C$22:$D72,2,FALSE))),VLOOKUP(O53,'Criteri valutazione'!$C$22:$D$25,2,FALSE),"MANCANTE")</f>
        <v>MANCANTE</v>
      </c>
      <c r="Q53" s="43"/>
      <c r="R53" s="18" t="str">
        <f>IF(I53="caldo", "", IF(NOT(ISNA(VLOOKUP(Q53,'Criteri valutazione'!$C$29:$D75,2,FALSE))),VLOOKUP(Q53,'Criteri valutazione'!$C$28:$D$29,2,FALSE),"MANCANTE"))</f>
        <v/>
      </c>
      <c r="S53" s="40"/>
      <c r="T53" s="18" t="str">
        <f>IF(NOT(ISNA(VLOOKUP(S53,'Criteri valutazione'!$C$33:$D$35,2,FALSE))),VLOOKUP(S53,'Criteri valutazione'!$C$33:$D$35,2,FALSE),"MANCANTE")</f>
        <v>MANCANTE</v>
      </c>
      <c r="U53" s="40"/>
      <c r="V53" s="18" t="str">
        <f>IF(I53="freddo","", IF(I53="misto","", IF(I53="gelato","", IF(NOT(ISNA(VLOOKUP(U53,'Criteri valutazione'!$C$38:$D$39,2,FALSE))),VLOOKUP(U53,'Criteri valutazione'!$C$38:$D$39,2,FALSE),"MANCANTE"))))</f>
        <v>MANCANTE</v>
      </c>
      <c r="W53" s="40"/>
      <c r="X53" s="18" t="str">
        <f>IF(I53="freddo","", IF(I53="misto","", IF(I53="gelato","", IF(NOT(ISNA(VLOOKUP(W53,'Criteri valutazione'!$C$42:$D$43,2,FALSE))),VLOOKUP(W53,'Criteri valutazione'!$C$42:$D$43,2,FALSE),"MANCANTE"))))</f>
        <v>MANCANTE</v>
      </c>
    </row>
    <row r="54" spans="1:24" x14ac:dyDescent="0.25">
      <c r="A54" s="56">
        <v>49</v>
      </c>
      <c r="B54" s="53"/>
      <c r="C54" s="20"/>
      <c r="D54" s="21"/>
      <c r="E54" s="21"/>
      <c r="F54" s="21"/>
      <c r="G54" s="21"/>
      <c r="H54" s="44" t="s">
        <v>64</v>
      </c>
      <c r="I54" s="39" t="s">
        <v>17</v>
      </c>
      <c r="J54" s="40"/>
      <c r="K54" s="42" t="str">
        <f>IF(NOT(ISNA(VLOOKUP(J54,'Criteri valutazione'!$B$3:$C$8,2,FALSE))),VLOOKUP(J54,'Criteri valutazione'!$B$3:$C$8,2,FALSE),"MANCANTE")</f>
        <v>MANCANTE</v>
      </c>
      <c r="L54" s="41"/>
      <c r="M54" s="40"/>
      <c r="N54" s="18" t="str">
        <f>IF(NOT(ISNA(VLOOKUP(M54,'Criteri valutazione'!$B$11:$C67,2,FALSE))),VLOOKUP(M54,'Criteri valutazione'!$B$11:$C$19,2,FALSE),"MANCANTE")</f>
        <v>MANCANTE</v>
      </c>
      <c r="O54" s="40"/>
      <c r="P54" s="18" t="str">
        <f>IF(NOT(ISNA(VLOOKUP(O54,'Criteri valutazione'!$C$22:$D73,2,FALSE))),VLOOKUP(O54,'Criteri valutazione'!$C$22:$D$25,2,FALSE),"MANCANTE")</f>
        <v>MANCANTE</v>
      </c>
      <c r="Q54" s="43"/>
      <c r="R54" s="18" t="str">
        <f>IF(I54="caldo", "", IF(NOT(ISNA(VLOOKUP(Q54,'Criteri valutazione'!$C$29:$D76,2,FALSE))),VLOOKUP(Q54,'Criteri valutazione'!$C$28:$D$29,2,FALSE),"MANCANTE"))</f>
        <v/>
      </c>
      <c r="S54" s="40"/>
      <c r="T54" s="18" t="str">
        <f>IF(NOT(ISNA(VLOOKUP(S54,'Criteri valutazione'!$C$33:$D$35,2,FALSE))),VLOOKUP(S54,'Criteri valutazione'!$C$33:$D$35,2,FALSE),"MANCANTE")</f>
        <v>MANCANTE</v>
      </c>
      <c r="U54" s="40"/>
      <c r="V54" s="18" t="str">
        <f>IF(I54="freddo","", IF(I54="misto","", IF(I54="gelato","", IF(NOT(ISNA(VLOOKUP(U54,'Criteri valutazione'!$C$38:$D$39,2,FALSE))),VLOOKUP(U54,'Criteri valutazione'!$C$38:$D$39,2,FALSE),"MANCANTE"))))</f>
        <v>MANCANTE</v>
      </c>
      <c r="W54" s="40"/>
      <c r="X54" s="18" t="str">
        <f>IF(I54="freddo","", IF(I54="misto","", IF(I54="gelato","", IF(NOT(ISNA(VLOOKUP(W54,'Criteri valutazione'!$C$42:$D$43,2,FALSE))),VLOOKUP(W54,'Criteri valutazione'!$C$42:$D$43,2,FALSE),"MANCANTE"))))</f>
        <v>MANCANTE</v>
      </c>
    </row>
    <row r="55" spans="1:24" ht="14.25" customHeight="1" x14ac:dyDescent="0.25">
      <c r="A55" s="56">
        <v>50</v>
      </c>
      <c r="B55" s="53"/>
      <c r="C55" s="20"/>
      <c r="D55" s="21"/>
      <c r="E55" s="21"/>
      <c r="F55" s="21"/>
      <c r="G55" s="21"/>
      <c r="H55" s="44" t="s">
        <v>64</v>
      </c>
      <c r="I55" s="39" t="s">
        <v>17</v>
      </c>
      <c r="J55" s="40"/>
      <c r="K55" s="42" t="str">
        <f>IF(NOT(ISNA(VLOOKUP(J55,'Criteri valutazione'!$B$3:$C$8,2,FALSE))),VLOOKUP(J55,'Criteri valutazione'!$B$3:$C$8,2,FALSE),"MANCANTE")</f>
        <v>MANCANTE</v>
      </c>
      <c r="L55" s="41"/>
      <c r="M55" s="40"/>
      <c r="N55" s="18" t="str">
        <f>IF(NOT(ISNA(VLOOKUP(M55,'Criteri valutazione'!$B$11:$C68,2,FALSE))),VLOOKUP(M55,'Criteri valutazione'!$B$11:$C$19,2,FALSE),"MANCANTE")</f>
        <v>MANCANTE</v>
      </c>
      <c r="O55" s="40"/>
      <c r="P55" s="18" t="str">
        <f>IF(NOT(ISNA(VLOOKUP(O55,'Criteri valutazione'!$C$22:$D74,2,FALSE))),VLOOKUP(O55,'Criteri valutazione'!$C$22:$D$25,2,FALSE),"MANCANTE")</f>
        <v>MANCANTE</v>
      </c>
      <c r="Q55" s="43"/>
      <c r="R55" s="18" t="str">
        <f>IF(I55="caldo", "", IF(NOT(ISNA(VLOOKUP(Q55,'Criteri valutazione'!$C$29:$D77,2,FALSE))),VLOOKUP(Q55,'Criteri valutazione'!$C$28:$D$29,2,FALSE),"MANCANTE"))</f>
        <v/>
      </c>
      <c r="S55" s="40"/>
      <c r="T55" s="18" t="str">
        <f>IF(NOT(ISNA(VLOOKUP(S55,'Criteri valutazione'!$C$33:$D$35,2,FALSE))),VLOOKUP(S55,'Criteri valutazione'!$C$33:$D$35,2,FALSE),"MANCANTE")</f>
        <v>MANCANTE</v>
      </c>
      <c r="U55" s="40"/>
      <c r="V55" s="18" t="str">
        <f>IF(I55="freddo","", IF(I55="misto","", IF(I55="gelato","", IF(NOT(ISNA(VLOOKUP(U55,'Criteri valutazione'!$C$38:$D$39,2,FALSE))),VLOOKUP(U55,'Criteri valutazione'!$C$38:$D$39,2,FALSE),"MANCANTE"))))</f>
        <v>MANCANTE</v>
      </c>
      <c r="W55" s="40"/>
      <c r="X55" s="18" t="str">
        <f>IF(I55="freddo","", IF(I55="misto","", IF(I55="gelato","", IF(NOT(ISNA(VLOOKUP(W55,'Criteri valutazione'!$C$42:$D$43,2,FALSE))),VLOOKUP(W55,'Criteri valutazione'!$C$42:$D$43,2,FALSE),"MANCANTE"))))</f>
        <v>MANCANTE</v>
      </c>
    </row>
    <row r="56" spans="1:24" x14ac:dyDescent="0.25">
      <c r="A56" s="56">
        <v>51</v>
      </c>
      <c r="B56" s="53"/>
      <c r="C56" s="20"/>
      <c r="D56" s="21"/>
      <c r="E56" s="21"/>
      <c r="F56" s="21"/>
      <c r="G56" s="21"/>
      <c r="H56" s="44" t="s">
        <v>64</v>
      </c>
      <c r="I56" s="39" t="s">
        <v>17</v>
      </c>
      <c r="J56" s="40"/>
      <c r="K56" s="42" t="str">
        <f>IF(NOT(ISNA(VLOOKUP(J56,'Criteri valutazione'!$B$3:$C$8,2,FALSE))),VLOOKUP(J56,'Criteri valutazione'!$B$3:$C$8,2,FALSE),"MANCANTE")</f>
        <v>MANCANTE</v>
      </c>
      <c r="L56" s="41"/>
      <c r="M56" s="40"/>
      <c r="N56" s="18" t="str">
        <f>IF(NOT(ISNA(VLOOKUP(M56,'Criteri valutazione'!$B$11:$C69,2,FALSE))),VLOOKUP(M56,'Criteri valutazione'!$B$11:$C$19,2,FALSE),"MANCANTE")</f>
        <v>MANCANTE</v>
      </c>
      <c r="O56" s="40"/>
      <c r="P56" s="18" t="str">
        <f>IF(NOT(ISNA(VLOOKUP(O56,'Criteri valutazione'!$C$22:$D75,2,FALSE))),VLOOKUP(O56,'Criteri valutazione'!$C$22:$D$25,2,FALSE),"MANCANTE")</f>
        <v>MANCANTE</v>
      </c>
      <c r="Q56" s="43"/>
      <c r="R56" s="18" t="str">
        <f>IF(I56="caldo", "", IF(NOT(ISNA(VLOOKUP(Q56,'Criteri valutazione'!$C$29:$D78,2,FALSE))),VLOOKUP(Q56,'Criteri valutazione'!$C$28:$D$29,2,FALSE),"MANCANTE"))</f>
        <v/>
      </c>
      <c r="S56" s="40"/>
      <c r="T56" s="18" t="str">
        <f>IF(NOT(ISNA(VLOOKUP(S56,'Criteri valutazione'!$C$33:$D$35,2,FALSE))),VLOOKUP(S56,'Criteri valutazione'!$C$33:$D$35,2,FALSE),"MANCANTE")</f>
        <v>MANCANTE</v>
      </c>
      <c r="U56" s="40"/>
      <c r="V56" s="18" t="str">
        <f>IF(I56="freddo","", IF(I56="misto","", IF(I56="gelato","", IF(NOT(ISNA(VLOOKUP(U56,'Criteri valutazione'!$C$38:$D$39,2,FALSE))),VLOOKUP(U56,'Criteri valutazione'!$C$38:$D$39,2,FALSE),"MANCANTE"))))</f>
        <v>MANCANTE</v>
      </c>
      <c r="W56" s="40"/>
      <c r="X56" s="18" t="str">
        <f>IF(I56="freddo","", IF(I56="misto","", IF(I56="gelato","", IF(NOT(ISNA(VLOOKUP(W56,'Criteri valutazione'!$C$42:$D$43,2,FALSE))),VLOOKUP(W56,'Criteri valutazione'!$C$42:$D$43,2,FALSE),"MANCANTE"))))</f>
        <v>MANCANTE</v>
      </c>
    </row>
    <row r="57" spans="1:24" ht="14.25" customHeight="1" x14ac:dyDescent="0.25">
      <c r="A57" s="56">
        <v>52</v>
      </c>
      <c r="B57" s="53"/>
      <c r="C57" s="20"/>
      <c r="D57" s="21"/>
      <c r="E57" s="21"/>
      <c r="F57" s="21"/>
      <c r="G57" s="21"/>
      <c r="H57" s="44" t="s">
        <v>64</v>
      </c>
      <c r="I57" s="39" t="s">
        <v>17</v>
      </c>
      <c r="J57" s="40"/>
      <c r="K57" s="42" t="str">
        <f>IF(NOT(ISNA(VLOOKUP(J57,'Criteri valutazione'!$B$3:$C$8,2,FALSE))),VLOOKUP(J57,'Criteri valutazione'!$B$3:$C$8,2,FALSE),"MANCANTE")</f>
        <v>MANCANTE</v>
      </c>
      <c r="L57" s="41"/>
      <c r="M57" s="40"/>
      <c r="N57" s="18" t="str">
        <f>IF(NOT(ISNA(VLOOKUP(M57,'Criteri valutazione'!$B$11:$C70,2,FALSE))),VLOOKUP(M57,'Criteri valutazione'!$B$11:$C$19,2,FALSE),"MANCANTE")</f>
        <v>MANCANTE</v>
      </c>
      <c r="O57" s="40"/>
      <c r="P57" s="18" t="str">
        <f>IF(NOT(ISNA(VLOOKUP(O57,'Criteri valutazione'!$C$22:$D76,2,FALSE))),VLOOKUP(O57,'Criteri valutazione'!$C$22:$D$25,2,FALSE),"MANCANTE")</f>
        <v>MANCANTE</v>
      </c>
      <c r="Q57" s="43"/>
      <c r="R57" s="18" t="str">
        <f>IF(I57="caldo", "", IF(NOT(ISNA(VLOOKUP(Q57,'Criteri valutazione'!$C$29:$D79,2,FALSE))),VLOOKUP(Q57,'Criteri valutazione'!$C$28:$D$29,2,FALSE),"MANCANTE"))</f>
        <v/>
      </c>
      <c r="S57" s="40"/>
      <c r="T57" s="18" t="str">
        <f>IF(NOT(ISNA(VLOOKUP(S57,'Criteri valutazione'!$C$33:$D$35,2,FALSE))),VLOOKUP(S57,'Criteri valutazione'!$C$33:$D$35,2,FALSE),"MANCANTE")</f>
        <v>MANCANTE</v>
      </c>
      <c r="U57" s="40"/>
      <c r="V57" s="18" t="str">
        <f>IF(I57="freddo","", IF(I57="misto","", IF(I57="gelato","", IF(NOT(ISNA(VLOOKUP(U57,'Criteri valutazione'!$C$38:$D$39,2,FALSE))),VLOOKUP(U57,'Criteri valutazione'!$C$38:$D$39,2,FALSE),"MANCANTE"))))</f>
        <v>MANCANTE</v>
      </c>
      <c r="W57" s="40"/>
      <c r="X57" s="18" t="str">
        <f>IF(I57="freddo","", IF(I57="misto","", IF(I57="gelato","", IF(NOT(ISNA(VLOOKUP(W57,'Criteri valutazione'!$C$42:$D$43,2,FALSE))),VLOOKUP(W57,'Criteri valutazione'!$C$42:$D$43,2,FALSE),"MANCANTE"))))</f>
        <v>MANCANTE</v>
      </c>
    </row>
    <row r="58" spans="1:24" x14ac:dyDescent="0.25">
      <c r="A58" s="56">
        <v>53</v>
      </c>
      <c r="B58" s="53"/>
      <c r="C58" s="20"/>
      <c r="D58" s="21"/>
      <c r="E58" s="21"/>
      <c r="F58" s="21"/>
      <c r="G58" s="21"/>
      <c r="H58" s="44" t="s">
        <v>64</v>
      </c>
      <c r="I58" s="39" t="s">
        <v>17</v>
      </c>
      <c r="J58" s="40"/>
      <c r="K58" s="42" t="str">
        <f>IF(NOT(ISNA(VLOOKUP(J58,'Criteri valutazione'!$B$3:$C$8,2,FALSE))),VLOOKUP(J58,'Criteri valutazione'!$B$3:$C$8,2,FALSE),"MANCANTE")</f>
        <v>MANCANTE</v>
      </c>
      <c r="L58" s="41"/>
      <c r="M58" s="40"/>
      <c r="N58" s="18" t="str">
        <f>IF(NOT(ISNA(VLOOKUP(M58,'Criteri valutazione'!$B$11:$C71,2,FALSE))),VLOOKUP(M58,'Criteri valutazione'!$B$11:$C$19,2,FALSE),"MANCANTE")</f>
        <v>MANCANTE</v>
      </c>
      <c r="O58" s="40"/>
      <c r="P58" s="18" t="str">
        <f>IF(NOT(ISNA(VLOOKUP(O58,'Criteri valutazione'!$C$22:$D77,2,FALSE))),VLOOKUP(O58,'Criteri valutazione'!$C$22:$D$25,2,FALSE),"MANCANTE")</f>
        <v>MANCANTE</v>
      </c>
      <c r="Q58" s="43"/>
      <c r="R58" s="18" t="str">
        <f>IF(I58="caldo", "", IF(NOT(ISNA(VLOOKUP(Q58,'Criteri valutazione'!$C$29:$D80,2,FALSE))),VLOOKUP(Q58,'Criteri valutazione'!$C$28:$D$29,2,FALSE),"MANCANTE"))</f>
        <v/>
      </c>
      <c r="S58" s="40"/>
      <c r="T58" s="18" t="str">
        <f>IF(NOT(ISNA(VLOOKUP(S58,'Criteri valutazione'!$C$33:$D$35,2,FALSE))),VLOOKUP(S58,'Criteri valutazione'!$C$33:$D$35,2,FALSE),"MANCANTE")</f>
        <v>MANCANTE</v>
      </c>
      <c r="U58" s="40"/>
      <c r="V58" s="18" t="str">
        <f>IF(I58="freddo","", IF(I58="misto","", IF(I58="gelato","", IF(NOT(ISNA(VLOOKUP(U58,'Criteri valutazione'!$C$38:$D$39,2,FALSE))),VLOOKUP(U58,'Criteri valutazione'!$C$38:$D$39,2,FALSE),"MANCANTE"))))</f>
        <v>MANCANTE</v>
      </c>
      <c r="W58" s="40"/>
      <c r="X58" s="18" t="str">
        <f>IF(I58="freddo","", IF(I58="misto","", IF(I58="gelato","", IF(NOT(ISNA(VLOOKUP(W58,'Criteri valutazione'!$C$42:$D$43,2,FALSE))),VLOOKUP(W58,'Criteri valutazione'!$C$42:$D$43,2,FALSE),"MANCANTE"))))</f>
        <v>MANCANTE</v>
      </c>
    </row>
    <row r="59" spans="1:24" ht="14.25" customHeight="1" x14ac:dyDescent="0.25">
      <c r="A59" s="56">
        <v>54</v>
      </c>
      <c r="B59" s="53"/>
      <c r="C59" s="20"/>
      <c r="D59" s="21"/>
      <c r="E59" s="21"/>
      <c r="F59" s="21"/>
      <c r="G59" s="21"/>
      <c r="H59" s="44" t="s">
        <v>64</v>
      </c>
      <c r="I59" s="39" t="s">
        <v>17</v>
      </c>
      <c r="J59" s="40"/>
      <c r="K59" s="42" t="str">
        <f>IF(NOT(ISNA(VLOOKUP(J59,'Criteri valutazione'!$B$3:$C$8,2,FALSE))),VLOOKUP(J59,'Criteri valutazione'!$B$3:$C$8,2,FALSE),"MANCANTE")</f>
        <v>MANCANTE</v>
      </c>
      <c r="L59" s="41"/>
      <c r="M59" s="40"/>
      <c r="N59" s="18" t="str">
        <f>IF(NOT(ISNA(VLOOKUP(M59,'Criteri valutazione'!$B$11:$C72,2,FALSE))),VLOOKUP(M59,'Criteri valutazione'!$B$11:$C$19,2,FALSE),"MANCANTE")</f>
        <v>MANCANTE</v>
      </c>
      <c r="O59" s="40"/>
      <c r="P59" s="18" t="str">
        <f>IF(NOT(ISNA(VLOOKUP(O59,'Criteri valutazione'!$C$22:$D78,2,FALSE))),VLOOKUP(O59,'Criteri valutazione'!$C$22:$D$25,2,FALSE),"MANCANTE")</f>
        <v>MANCANTE</v>
      </c>
      <c r="Q59" s="43"/>
      <c r="R59" s="18" t="str">
        <f>IF(I59="caldo", "", IF(NOT(ISNA(VLOOKUP(Q59,'Criteri valutazione'!$C$29:$D81,2,FALSE))),VLOOKUP(Q59,'Criteri valutazione'!$C$28:$D$29,2,FALSE),"MANCANTE"))</f>
        <v/>
      </c>
      <c r="S59" s="40"/>
      <c r="T59" s="18" t="str">
        <f>IF(NOT(ISNA(VLOOKUP(S59,'Criteri valutazione'!$C$33:$D$35,2,FALSE))),VLOOKUP(S59,'Criteri valutazione'!$C$33:$D$35,2,FALSE),"MANCANTE")</f>
        <v>MANCANTE</v>
      </c>
      <c r="U59" s="40"/>
      <c r="V59" s="18" t="str">
        <f>IF(I59="freddo","", IF(I59="misto","", IF(I59="gelato","", IF(NOT(ISNA(VLOOKUP(U59,'Criteri valutazione'!$C$38:$D$39,2,FALSE))),VLOOKUP(U59,'Criteri valutazione'!$C$38:$D$39,2,FALSE),"MANCANTE"))))</f>
        <v>MANCANTE</v>
      </c>
      <c r="W59" s="40"/>
      <c r="X59" s="18" t="str">
        <f>IF(I59="freddo","", IF(I59="misto","", IF(I59="gelato","", IF(NOT(ISNA(VLOOKUP(W59,'Criteri valutazione'!$C$42:$D$43,2,FALSE))),VLOOKUP(W59,'Criteri valutazione'!$C$42:$D$43,2,FALSE),"MANCANTE"))))</f>
        <v>MANCANTE</v>
      </c>
    </row>
    <row r="60" spans="1:24" x14ac:dyDescent="0.25">
      <c r="A60" s="56">
        <v>55</v>
      </c>
      <c r="B60" s="53"/>
      <c r="C60" s="20"/>
      <c r="D60" s="21"/>
      <c r="E60" s="21"/>
      <c r="F60" s="21"/>
      <c r="G60" s="21"/>
      <c r="H60" s="44" t="s">
        <v>64</v>
      </c>
      <c r="I60" s="39" t="s">
        <v>17</v>
      </c>
      <c r="J60" s="40"/>
      <c r="K60" s="42" t="str">
        <f>IF(NOT(ISNA(VLOOKUP(J60,'Criteri valutazione'!$B$3:$C$8,2,FALSE))),VLOOKUP(J60,'Criteri valutazione'!$B$3:$C$8,2,FALSE),"MANCANTE")</f>
        <v>MANCANTE</v>
      </c>
      <c r="L60" s="41"/>
      <c r="M60" s="40"/>
      <c r="N60" s="18" t="str">
        <f>IF(NOT(ISNA(VLOOKUP(M60,'Criteri valutazione'!$B$11:$C73,2,FALSE))),VLOOKUP(M60,'Criteri valutazione'!$B$11:$C$19,2,FALSE),"MANCANTE")</f>
        <v>MANCANTE</v>
      </c>
      <c r="O60" s="40"/>
      <c r="P60" s="18" t="str">
        <f>IF(NOT(ISNA(VLOOKUP(O60,'Criteri valutazione'!$C$22:$D79,2,FALSE))),VLOOKUP(O60,'Criteri valutazione'!$C$22:$D$25,2,FALSE),"MANCANTE")</f>
        <v>MANCANTE</v>
      </c>
      <c r="Q60" s="43"/>
      <c r="R60" s="18" t="str">
        <f>IF(I60="caldo", "", IF(NOT(ISNA(VLOOKUP(Q60,'Criteri valutazione'!$C$29:$D82,2,FALSE))),VLOOKUP(Q60,'Criteri valutazione'!$C$28:$D$29,2,FALSE),"MANCANTE"))</f>
        <v/>
      </c>
      <c r="S60" s="40"/>
      <c r="T60" s="18" t="str">
        <f>IF(NOT(ISNA(VLOOKUP(S60,'Criteri valutazione'!$C$33:$D$35,2,FALSE))),VLOOKUP(S60,'Criteri valutazione'!$C$33:$D$35,2,FALSE),"MANCANTE")</f>
        <v>MANCANTE</v>
      </c>
      <c r="U60" s="40"/>
      <c r="V60" s="18" t="str">
        <f>IF(I60="freddo","", IF(I60="misto","", IF(I60="gelato","", IF(NOT(ISNA(VLOOKUP(U60,'Criteri valutazione'!$C$38:$D$39,2,FALSE))),VLOOKUP(U60,'Criteri valutazione'!$C$38:$D$39,2,FALSE),"MANCANTE"))))</f>
        <v>MANCANTE</v>
      </c>
      <c r="W60" s="40"/>
      <c r="X60" s="18" t="str">
        <f>IF(I60="freddo","", IF(I60="misto","", IF(I60="gelato","", IF(NOT(ISNA(VLOOKUP(W60,'Criteri valutazione'!$C$42:$D$43,2,FALSE))),VLOOKUP(W60,'Criteri valutazione'!$C$42:$D$43,2,FALSE),"MANCANTE"))))</f>
        <v>MANCANTE</v>
      </c>
    </row>
    <row r="61" spans="1:24" ht="14.25" customHeight="1" x14ac:dyDescent="0.25">
      <c r="A61" s="56">
        <v>56</v>
      </c>
      <c r="B61" s="53"/>
      <c r="C61" s="20"/>
      <c r="D61" s="21"/>
      <c r="E61" s="21"/>
      <c r="F61" s="21"/>
      <c r="G61" s="21"/>
      <c r="H61" s="44" t="s">
        <v>64</v>
      </c>
      <c r="I61" s="39" t="s">
        <v>17</v>
      </c>
      <c r="J61" s="40"/>
      <c r="K61" s="42" t="str">
        <f>IF(NOT(ISNA(VLOOKUP(J61,'Criteri valutazione'!$B$3:$C$8,2,FALSE))),VLOOKUP(J61,'Criteri valutazione'!$B$3:$C$8,2,FALSE),"MANCANTE")</f>
        <v>MANCANTE</v>
      </c>
      <c r="L61" s="41"/>
      <c r="M61" s="40"/>
      <c r="N61" s="18" t="str">
        <f>IF(NOT(ISNA(VLOOKUP(M61,'Criteri valutazione'!$B$11:$C74,2,FALSE))),VLOOKUP(M61,'Criteri valutazione'!$B$11:$C$19,2,FALSE),"MANCANTE")</f>
        <v>MANCANTE</v>
      </c>
      <c r="O61" s="40"/>
      <c r="P61" s="18" t="str">
        <f>IF(NOT(ISNA(VLOOKUP(O61,'Criteri valutazione'!$C$22:$D80,2,FALSE))),VLOOKUP(O61,'Criteri valutazione'!$C$22:$D$25,2,FALSE),"MANCANTE")</f>
        <v>MANCANTE</v>
      </c>
      <c r="Q61" s="43"/>
      <c r="R61" s="18" t="str">
        <f>IF(I61="caldo", "", IF(NOT(ISNA(VLOOKUP(Q61,'Criteri valutazione'!$C$29:$D83,2,FALSE))),VLOOKUP(Q61,'Criteri valutazione'!$C$28:$D$29,2,FALSE),"MANCANTE"))</f>
        <v/>
      </c>
      <c r="S61" s="40"/>
      <c r="T61" s="18" t="str">
        <f>IF(NOT(ISNA(VLOOKUP(S61,'Criteri valutazione'!$C$33:$D$35,2,FALSE))),VLOOKUP(S61,'Criteri valutazione'!$C$33:$D$35,2,FALSE),"MANCANTE")</f>
        <v>MANCANTE</v>
      </c>
      <c r="U61" s="40"/>
      <c r="V61" s="18" t="str">
        <f>IF(I61="freddo","", IF(I61="misto","", IF(I61="gelato","", IF(NOT(ISNA(VLOOKUP(U61,'Criteri valutazione'!$C$38:$D$39,2,FALSE))),VLOOKUP(U61,'Criteri valutazione'!$C$38:$D$39,2,FALSE),"MANCANTE"))))</f>
        <v>MANCANTE</v>
      </c>
      <c r="W61" s="40"/>
      <c r="X61" s="18" t="str">
        <f>IF(I61="freddo","", IF(I61="misto","", IF(I61="gelato","", IF(NOT(ISNA(VLOOKUP(W61,'Criteri valutazione'!$C$42:$D$43,2,FALSE))),VLOOKUP(W61,'Criteri valutazione'!$C$42:$D$43,2,FALSE),"MANCANTE"))))</f>
        <v>MANCANTE</v>
      </c>
    </row>
    <row r="62" spans="1:24" x14ac:dyDescent="0.25">
      <c r="A62" s="56">
        <v>57</v>
      </c>
      <c r="B62" s="53"/>
      <c r="C62" s="20"/>
      <c r="D62" s="21"/>
      <c r="E62" s="21"/>
      <c r="F62" s="21"/>
      <c r="G62" s="21"/>
      <c r="H62" s="44" t="s">
        <v>64</v>
      </c>
      <c r="I62" s="39" t="s">
        <v>17</v>
      </c>
      <c r="J62" s="40"/>
      <c r="K62" s="42" t="str">
        <f>IF(NOT(ISNA(VLOOKUP(J62,'Criteri valutazione'!$B$3:$C$8,2,FALSE))),VLOOKUP(J62,'Criteri valutazione'!$B$3:$C$8,2,FALSE),"MANCANTE")</f>
        <v>MANCANTE</v>
      </c>
      <c r="L62" s="41"/>
      <c r="M62" s="40"/>
      <c r="N62" s="18" t="str">
        <f>IF(NOT(ISNA(VLOOKUP(M62,'Criteri valutazione'!$B$11:$C75,2,FALSE))),VLOOKUP(M62,'Criteri valutazione'!$B$11:$C$19,2,FALSE),"MANCANTE")</f>
        <v>MANCANTE</v>
      </c>
      <c r="O62" s="40"/>
      <c r="P62" s="18" t="str">
        <f>IF(NOT(ISNA(VLOOKUP(O62,'Criteri valutazione'!$C$22:$D81,2,FALSE))),VLOOKUP(O62,'Criteri valutazione'!$C$22:$D$25,2,FALSE),"MANCANTE")</f>
        <v>MANCANTE</v>
      </c>
      <c r="Q62" s="43"/>
      <c r="R62" s="18" t="str">
        <f>IF(I62="caldo", "", IF(NOT(ISNA(VLOOKUP(Q62,'Criteri valutazione'!$C$29:$D84,2,FALSE))),VLOOKUP(Q62,'Criteri valutazione'!$C$28:$D$29,2,FALSE),"MANCANTE"))</f>
        <v/>
      </c>
      <c r="S62" s="40"/>
      <c r="T62" s="18" t="str">
        <f>IF(NOT(ISNA(VLOOKUP(S62,'Criteri valutazione'!$C$33:$D$35,2,FALSE))),VLOOKUP(S62,'Criteri valutazione'!$C$33:$D$35,2,FALSE),"MANCANTE")</f>
        <v>MANCANTE</v>
      </c>
      <c r="U62" s="40"/>
      <c r="V62" s="18" t="str">
        <f>IF(I62="freddo","", IF(I62="misto","", IF(I62="gelato","", IF(NOT(ISNA(VLOOKUP(U62,'Criteri valutazione'!$C$38:$D$39,2,FALSE))),VLOOKUP(U62,'Criteri valutazione'!$C$38:$D$39,2,FALSE),"MANCANTE"))))</f>
        <v>MANCANTE</v>
      </c>
      <c r="W62" s="40"/>
      <c r="X62" s="18" t="str">
        <f>IF(I62="freddo","", IF(I62="misto","", IF(I62="gelato","", IF(NOT(ISNA(VLOOKUP(W62,'Criteri valutazione'!$C$42:$D$43,2,FALSE))),VLOOKUP(W62,'Criteri valutazione'!$C$42:$D$43,2,FALSE),"MANCANTE"))))</f>
        <v>MANCANTE</v>
      </c>
    </row>
    <row r="63" spans="1:24" ht="14.25" customHeight="1" x14ac:dyDescent="0.25">
      <c r="A63" s="56">
        <v>58</v>
      </c>
      <c r="B63" s="53"/>
      <c r="C63" s="20"/>
      <c r="D63" s="21"/>
      <c r="E63" s="21"/>
      <c r="F63" s="21"/>
      <c r="G63" s="21"/>
      <c r="H63" s="44" t="s">
        <v>64</v>
      </c>
      <c r="I63" s="39" t="s">
        <v>17</v>
      </c>
      <c r="J63" s="40"/>
      <c r="K63" s="42" t="str">
        <f>IF(NOT(ISNA(VLOOKUP(J63,'Criteri valutazione'!$B$3:$C$8,2,FALSE))),VLOOKUP(J63,'Criteri valutazione'!$B$3:$C$8,2,FALSE),"MANCANTE")</f>
        <v>MANCANTE</v>
      </c>
      <c r="L63" s="41"/>
      <c r="M63" s="40"/>
      <c r="N63" s="18" t="str">
        <f>IF(NOT(ISNA(VLOOKUP(M63,'Criteri valutazione'!$B$11:$C76,2,FALSE))),VLOOKUP(M63,'Criteri valutazione'!$B$11:$C$19,2,FALSE),"MANCANTE")</f>
        <v>MANCANTE</v>
      </c>
      <c r="O63" s="40"/>
      <c r="P63" s="18" t="str">
        <f>IF(NOT(ISNA(VLOOKUP(O63,'Criteri valutazione'!$C$22:$D82,2,FALSE))),VLOOKUP(O63,'Criteri valutazione'!$C$22:$D$25,2,FALSE),"MANCANTE")</f>
        <v>MANCANTE</v>
      </c>
      <c r="Q63" s="43"/>
      <c r="R63" s="18" t="str">
        <f>IF(I63="caldo", "", IF(NOT(ISNA(VLOOKUP(Q63,'Criteri valutazione'!$C$29:$D85,2,FALSE))),VLOOKUP(Q63,'Criteri valutazione'!$C$28:$D$29,2,FALSE),"MANCANTE"))</f>
        <v/>
      </c>
      <c r="S63" s="40"/>
      <c r="T63" s="18" t="str">
        <f>IF(NOT(ISNA(VLOOKUP(S63,'Criteri valutazione'!$C$33:$D$35,2,FALSE))),VLOOKUP(S63,'Criteri valutazione'!$C$33:$D$35,2,FALSE),"MANCANTE")</f>
        <v>MANCANTE</v>
      </c>
      <c r="U63" s="40"/>
      <c r="V63" s="18" t="str">
        <f>IF(I63="freddo","", IF(I63="misto","", IF(I63="gelato","", IF(NOT(ISNA(VLOOKUP(U63,'Criteri valutazione'!$C$38:$D$39,2,FALSE))),VLOOKUP(U63,'Criteri valutazione'!$C$38:$D$39,2,FALSE),"MANCANTE"))))</f>
        <v>MANCANTE</v>
      </c>
      <c r="W63" s="40"/>
      <c r="X63" s="18" t="str">
        <f>IF(I63="freddo","", IF(I63="misto","", IF(I63="gelato","", IF(NOT(ISNA(VLOOKUP(W63,'Criteri valutazione'!$C$42:$D$43,2,FALSE))),VLOOKUP(W63,'Criteri valutazione'!$C$42:$D$43,2,FALSE),"MANCANTE"))))</f>
        <v>MANCANTE</v>
      </c>
    </row>
    <row r="64" spans="1:24" x14ac:dyDescent="0.25">
      <c r="A64" s="56">
        <v>59</v>
      </c>
      <c r="B64" s="53"/>
      <c r="C64" s="20"/>
      <c r="D64" s="21"/>
      <c r="E64" s="21"/>
      <c r="F64" s="21"/>
      <c r="G64" s="21"/>
      <c r="H64" s="44" t="s">
        <v>64</v>
      </c>
      <c r="I64" s="39" t="s">
        <v>17</v>
      </c>
      <c r="J64" s="40"/>
      <c r="K64" s="42" t="str">
        <f>IF(NOT(ISNA(VLOOKUP(J64,'Criteri valutazione'!$B$3:$C$8,2,FALSE))),VLOOKUP(J64,'Criteri valutazione'!$B$3:$C$8,2,FALSE),"MANCANTE")</f>
        <v>MANCANTE</v>
      </c>
      <c r="L64" s="41"/>
      <c r="M64" s="40"/>
      <c r="N64" s="18" t="str">
        <f>IF(NOT(ISNA(VLOOKUP(M64,'Criteri valutazione'!$B$11:$C77,2,FALSE))),VLOOKUP(M64,'Criteri valutazione'!$B$11:$C$19,2,FALSE),"MANCANTE")</f>
        <v>MANCANTE</v>
      </c>
      <c r="O64" s="40"/>
      <c r="P64" s="18" t="str">
        <f>IF(NOT(ISNA(VLOOKUP(O64,'Criteri valutazione'!$C$22:$D83,2,FALSE))),VLOOKUP(O64,'Criteri valutazione'!$C$22:$D$25,2,FALSE),"MANCANTE")</f>
        <v>MANCANTE</v>
      </c>
      <c r="Q64" s="43"/>
      <c r="R64" s="18" t="str">
        <f>IF(I64="caldo", "", IF(NOT(ISNA(VLOOKUP(Q64,'Criteri valutazione'!$C$29:$D86,2,FALSE))),VLOOKUP(Q64,'Criteri valutazione'!$C$28:$D$29,2,FALSE),"MANCANTE"))</f>
        <v/>
      </c>
      <c r="S64" s="40"/>
      <c r="T64" s="18" t="str">
        <f>IF(NOT(ISNA(VLOOKUP(S64,'Criteri valutazione'!$C$33:$D$35,2,FALSE))),VLOOKUP(S64,'Criteri valutazione'!$C$33:$D$35,2,FALSE),"MANCANTE")</f>
        <v>MANCANTE</v>
      </c>
      <c r="U64" s="40"/>
      <c r="V64" s="18" t="str">
        <f>IF(I64="freddo","", IF(I64="misto","", IF(I64="gelato","", IF(NOT(ISNA(VLOOKUP(U64,'Criteri valutazione'!$C$38:$D$39,2,FALSE))),VLOOKUP(U64,'Criteri valutazione'!$C$38:$D$39,2,FALSE),"MANCANTE"))))</f>
        <v>MANCANTE</v>
      </c>
      <c r="W64" s="40"/>
      <c r="X64" s="18" t="str">
        <f>IF(I64="freddo","", IF(I64="misto","", IF(I64="gelato","", IF(NOT(ISNA(VLOOKUP(W64,'Criteri valutazione'!$C$42:$D$43,2,FALSE))),VLOOKUP(W64,'Criteri valutazione'!$C$42:$D$43,2,FALSE),"MANCANTE"))))</f>
        <v>MANCANTE</v>
      </c>
    </row>
    <row r="65" spans="1:24" ht="14.25" customHeight="1" x14ac:dyDescent="0.25">
      <c r="A65" s="56">
        <v>60</v>
      </c>
      <c r="B65" s="53"/>
      <c r="C65" s="20"/>
      <c r="D65" s="21"/>
      <c r="E65" s="21"/>
      <c r="F65" s="21"/>
      <c r="G65" s="21"/>
      <c r="H65" s="44" t="s">
        <v>64</v>
      </c>
      <c r="I65" s="39" t="s">
        <v>17</v>
      </c>
      <c r="J65" s="40"/>
      <c r="K65" s="42" t="str">
        <f>IF(NOT(ISNA(VLOOKUP(J65,'Criteri valutazione'!$B$3:$C$8,2,FALSE))),VLOOKUP(J65,'Criteri valutazione'!$B$3:$C$8,2,FALSE),"MANCANTE")</f>
        <v>MANCANTE</v>
      </c>
      <c r="L65" s="41"/>
      <c r="M65" s="40"/>
      <c r="N65" s="18" t="str">
        <f>IF(NOT(ISNA(VLOOKUP(M65,'Criteri valutazione'!$B$11:$C78,2,FALSE))),VLOOKUP(M65,'Criteri valutazione'!$B$11:$C$19,2,FALSE),"MANCANTE")</f>
        <v>MANCANTE</v>
      </c>
      <c r="O65" s="40"/>
      <c r="P65" s="18" t="str">
        <f>IF(NOT(ISNA(VLOOKUP(O65,'Criteri valutazione'!$C$22:$D84,2,FALSE))),VLOOKUP(O65,'Criteri valutazione'!$C$22:$D$25,2,FALSE),"MANCANTE")</f>
        <v>MANCANTE</v>
      </c>
      <c r="Q65" s="43"/>
      <c r="R65" s="18" t="str">
        <f>IF(I65="caldo", "", IF(NOT(ISNA(VLOOKUP(Q65,'Criteri valutazione'!$C$29:$D87,2,FALSE))),VLOOKUP(Q65,'Criteri valutazione'!$C$28:$D$29,2,FALSE),"MANCANTE"))</f>
        <v/>
      </c>
      <c r="S65" s="40"/>
      <c r="T65" s="18" t="str">
        <f>IF(NOT(ISNA(VLOOKUP(S65,'Criteri valutazione'!$C$33:$D$35,2,FALSE))),VLOOKUP(S65,'Criteri valutazione'!$C$33:$D$35,2,FALSE),"MANCANTE")</f>
        <v>MANCANTE</v>
      </c>
      <c r="U65" s="40"/>
      <c r="V65" s="18" t="str">
        <f>IF(I65="freddo","", IF(I65="misto","", IF(I65="gelato","", IF(NOT(ISNA(VLOOKUP(U65,'Criteri valutazione'!$C$38:$D$39,2,FALSE))),VLOOKUP(U65,'Criteri valutazione'!$C$38:$D$39,2,FALSE),"MANCANTE"))))</f>
        <v>MANCANTE</v>
      </c>
      <c r="W65" s="40"/>
      <c r="X65" s="18" t="str">
        <f>IF(I65="freddo","", IF(I65="misto","", IF(I65="gelato","", IF(NOT(ISNA(VLOOKUP(W65,'Criteri valutazione'!$C$42:$D$43,2,FALSE))),VLOOKUP(W65,'Criteri valutazione'!$C$42:$D$43,2,FALSE),"MANCANTE"))))</f>
        <v>MANCANTE</v>
      </c>
    </row>
    <row r="66" spans="1:24" x14ac:dyDescent="0.25">
      <c r="A66" s="56">
        <v>61</v>
      </c>
      <c r="B66" s="53"/>
      <c r="C66" s="20"/>
      <c r="D66" s="21"/>
      <c r="E66" s="21"/>
      <c r="F66" s="21"/>
      <c r="G66" s="21"/>
      <c r="H66" s="44" t="s">
        <v>64</v>
      </c>
      <c r="I66" s="39" t="s">
        <v>17</v>
      </c>
      <c r="J66" s="40"/>
      <c r="K66" s="42" t="str">
        <f>IF(NOT(ISNA(VLOOKUP(J66,'Criteri valutazione'!$B$3:$C$8,2,FALSE))),VLOOKUP(J66,'Criteri valutazione'!$B$3:$C$8,2,FALSE),"MANCANTE")</f>
        <v>MANCANTE</v>
      </c>
      <c r="L66" s="41"/>
      <c r="M66" s="40"/>
      <c r="N66" s="18" t="str">
        <f>IF(NOT(ISNA(VLOOKUP(M66,'Criteri valutazione'!$B$11:$C79,2,FALSE))),VLOOKUP(M66,'Criteri valutazione'!$B$11:$C$19,2,FALSE),"MANCANTE")</f>
        <v>MANCANTE</v>
      </c>
      <c r="O66" s="40"/>
      <c r="P66" s="18" t="str">
        <f>IF(NOT(ISNA(VLOOKUP(O66,'Criteri valutazione'!$C$22:$D85,2,FALSE))),VLOOKUP(O66,'Criteri valutazione'!$C$22:$D$25,2,FALSE),"MANCANTE")</f>
        <v>MANCANTE</v>
      </c>
      <c r="Q66" s="43"/>
      <c r="R66" s="18" t="str">
        <f>IF(I66="caldo", "", IF(NOT(ISNA(VLOOKUP(Q66,'Criteri valutazione'!$C$29:$D88,2,FALSE))),VLOOKUP(Q66,'Criteri valutazione'!$C$28:$D$29,2,FALSE),"MANCANTE"))</f>
        <v/>
      </c>
      <c r="S66" s="40"/>
      <c r="T66" s="18" t="str">
        <f>IF(NOT(ISNA(VLOOKUP(S66,'Criteri valutazione'!$C$33:$D$35,2,FALSE))),VLOOKUP(S66,'Criteri valutazione'!$C$33:$D$35,2,FALSE),"MANCANTE")</f>
        <v>MANCANTE</v>
      </c>
      <c r="U66" s="40"/>
      <c r="V66" s="18" t="str">
        <f>IF(I66="freddo","", IF(I66="misto","", IF(I66="gelato","", IF(NOT(ISNA(VLOOKUP(U66,'Criteri valutazione'!$C$38:$D$39,2,FALSE))),VLOOKUP(U66,'Criteri valutazione'!$C$38:$D$39,2,FALSE),"MANCANTE"))))</f>
        <v>MANCANTE</v>
      </c>
      <c r="W66" s="40"/>
      <c r="X66" s="18" t="str">
        <f>IF(I66="freddo","", IF(I66="misto","", IF(I66="gelato","", IF(NOT(ISNA(VLOOKUP(W66,'Criteri valutazione'!$C$42:$D$43,2,FALSE))),VLOOKUP(W66,'Criteri valutazione'!$C$42:$D$43,2,FALSE),"MANCANTE"))))</f>
        <v>MANCANTE</v>
      </c>
    </row>
    <row r="67" spans="1:24" ht="14.25" customHeight="1" x14ac:dyDescent="0.25">
      <c r="A67" s="56">
        <v>62</v>
      </c>
      <c r="B67" s="53"/>
      <c r="C67" s="20"/>
      <c r="D67" s="21"/>
      <c r="E67" s="21"/>
      <c r="F67" s="21"/>
      <c r="G67" s="21"/>
      <c r="H67" s="44" t="s">
        <v>64</v>
      </c>
      <c r="I67" s="39" t="s">
        <v>17</v>
      </c>
      <c r="J67" s="40"/>
      <c r="K67" s="42" t="str">
        <f>IF(NOT(ISNA(VLOOKUP(J67,'Criteri valutazione'!$B$3:$C$8,2,FALSE))),VLOOKUP(J67,'Criteri valutazione'!$B$3:$C$8,2,FALSE),"MANCANTE")</f>
        <v>MANCANTE</v>
      </c>
      <c r="L67" s="41"/>
      <c r="M67" s="40"/>
      <c r="N67" s="18" t="str">
        <f>IF(NOT(ISNA(VLOOKUP(M67,'Criteri valutazione'!$B$11:$C80,2,FALSE))),VLOOKUP(M67,'Criteri valutazione'!$B$11:$C$19,2,FALSE),"MANCANTE")</f>
        <v>MANCANTE</v>
      </c>
      <c r="O67" s="40"/>
      <c r="P67" s="18" t="str">
        <f>IF(NOT(ISNA(VLOOKUP(O67,'Criteri valutazione'!$C$22:$D86,2,FALSE))),VLOOKUP(O67,'Criteri valutazione'!$C$22:$D$25,2,FALSE),"MANCANTE")</f>
        <v>MANCANTE</v>
      </c>
      <c r="Q67" s="43"/>
      <c r="R67" s="18" t="str">
        <f>IF(I67="caldo", "", IF(NOT(ISNA(VLOOKUP(Q67,'Criteri valutazione'!$C$29:$D89,2,FALSE))),VLOOKUP(Q67,'Criteri valutazione'!$C$28:$D$29,2,FALSE),"MANCANTE"))</f>
        <v/>
      </c>
      <c r="S67" s="40"/>
      <c r="T67" s="18" t="str">
        <f>IF(NOT(ISNA(VLOOKUP(S67,'Criteri valutazione'!$C$33:$D$35,2,FALSE))),VLOOKUP(S67,'Criteri valutazione'!$C$33:$D$35,2,FALSE),"MANCANTE")</f>
        <v>MANCANTE</v>
      </c>
      <c r="U67" s="40"/>
      <c r="V67" s="18" t="str">
        <f>IF(I67="freddo","", IF(I67="misto","", IF(I67="gelato","", IF(NOT(ISNA(VLOOKUP(U67,'Criteri valutazione'!$C$38:$D$39,2,FALSE))),VLOOKUP(U67,'Criteri valutazione'!$C$38:$D$39,2,FALSE),"MANCANTE"))))</f>
        <v>MANCANTE</v>
      </c>
      <c r="W67" s="40"/>
      <c r="X67" s="18" t="str">
        <f>IF(I67="freddo","", IF(I67="misto","", IF(I67="gelato","", IF(NOT(ISNA(VLOOKUP(W67,'Criteri valutazione'!$C$42:$D$43,2,FALSE))),VLOOKUP(W67,'Criteri valutazione'!$C$42:$D$43,2,FALSE),"MANCANTE"))))</f>
        <v>MANCANTE</v>
      </c>
    </row>
    <row r="68" spans="1:24" x14ac:dyDescent="0.25">
      <c r="A68" s="56">
        <v>63</v>
      </c>
      <c r="B68" s="53"/>
      <c r="C68" s="20"/>
      <c r="D68" s="21"/>
      <c r="E68" s="21"/>
      <c r="F68" s="21"/>
      <c r="G68" s="21"/>
      <c r="H68" s="44" t="s">
        <v>64</v>
      </c>
      <c r="I68" s="39" t="s">
        <v>17</v>
      </c>
      <c r="J68" s="40"/>
      <c r="K68" s="42" t="str">
        <f>IF(NOT(ISNA(VLOOKUP(J68,'Criteri valutazione'!$B$3:$C$8,2,FALSE))),VLOOKUP(J68,'Criteri valutazione'!$B$3:$C$8,2,FALSE),"MANCANTE")</f>
        <v>MANCANTE</v>
      </c>
      <c r="L68" s="41"/>
      <c r="M68" s="40"/>
      <c r="N68" s="18" t="str">
        <f>IF(NOT(ISNA(VLOOKUP(M68,'Criteri valutazione'!$B$11:$C81,2,FALSE))),VLOOKUP(M68,'Criteri valutazione'!$B$11:$C$19,2,FALSE),"MANCANTE")</f>
        <v>MANCANTE</v>
      </c>
      <c r="O68" s="40"/>
      <c r="P68" s="18" t="str">
        <f>IF(NOT(ISNA(VLOOKUP(O68,'Criteri valutazione'!$C$22:$D87,2,FALSE))),VLOOKUP(O68,'Criteri valutazione'!$C$22:$D$25,2,FALSE),"MANCANTE")</f>
        <v>MANCANTE</v>
      </c>
      <c r="Q68" s="43"/>
      <c r="R68" s="18" t="str">
        <f>IF(I68="caldo", "", IF(NOT(ISNA(VLOOKUP(Q68,'Criteri valutazione'!$C$29:$D90,2,FALSE))),VLOOKUP(Q68,'Criteri valutazione'!$C$28:$D$29,2,FALSE),"MANCANTE"))</f>
        <v/>
      </c>
      <c r="S68" s="40"/>
      <c r="T68" s="18" t="str">
        <f>IF(NOT(ISNA(VLOOKUP(S68,'Criteri valutazione'!$C$33:$D$35,2,FALSE))),VLOOKUP(S68,'Criteri valutazione'!$C$33:$D$35,2,FALSE),"MANCANTE")</f>
        <v>MANCANTE</v>
      </c>
      <c r="U68" s="40"/>
      <c r="V68" s="18" t="str">
        <f>IF(I68="freddo","", IF(I68="misto","", IF(I68="gelato","", IF(NOT(ISNA(VLOOKUP(U68,'Criteri valutazione'!$C$38:$D$39,2,FALSE))),VLOOKUP(U68,'Criteri valutazione'!$C$38:$D$39,2,FALSE),"MANCANTE"))))</f>
        <v>MANCANTE</v>
      </c>
      <c r="W68" s="40"/>
      <c r="X68" s="18" t="str">
        <f>IF(I68="freddo","", IF(I68="misto","", IF(I68="gelato","", IF(NOT(ISNA(VLOOKUP(W68,'Criteri valutazione'!$C$42:$D$43,2,FALSE))),VLOOKUP(W68,'Criteri valutazione'!$C$42:$D$43,2,FALSE),"MANCANTE"))))</f>
        <v>MANCANTE</v>
      </c>
    </row>
    <row r="69" spans="1:24" ht="14.25" customHeight="1" x14ac:dyDescent="0.25">
      <c r="A69" s="56">
        <v>64</v>
      </c>
      <c r="B69" s="53"/>
      <c r="C69" s="20"/>
      <c r="D69" s="21"/>
      <c r="E69" s="21"/>
      <c r="F69" s="21"/>
      <c r="G69" s="21"/>
      <c r="H69" s="44" t="s">
        <v>64</v>
      </c>
      <c r="I69" s="39" t="s">
        <v>17</v>
      </c>
      <c r="J69" s="40"/>
      <c r="K69" s="42" t="str">
        <f>IF(NOT(ISNA(VLOOKUP(J69,'Criteri valutazione'!$B$3:$C$8,2,FALSE))),VLOOKUP(J69,'Criteri valutazione'!$B$3:$C$8,2,FALSE),"MANCANTE")</f>
        <v>MANCANTE</v>
      </c>
      <c r="L69" s="41"/>
      <c r="M69" s="40"/>
      <c r="N69" s="18" t="str">
        <f>IF(NOT(ISNA(VLOOKUP(M69,'Criteri valutazione'!$B$11:$C82,2,FALSE))),VLOOKUP(M69,'Criteri valutazione'!$B$11:$C$19,2,FALSE),"MANCANTE")</f>
        <v>MANCANTE</v>
      </c>
      <c r="O69" s="40"/>
      <c r="P69" s="18" t="str">
        <f>IF(NOT(ISNA(VLOOKUP(O69,'Criteri valutazione'!$C$22:$D88,2,FALSE))),VLOOKUP(O69,'Criteri valutazione'!$C$22:$D$25,2,FALSE),"MANCANTE")</f>
        <v>MANCANTE</v>
      </c>
      <c r="Q69" s="43"/>
      <c r="R69" s="18" t="str">
        <f>IF(I69="caldo", "", IF(NOT(ISNA(VLOOKUP(Q69,'Criteri valutazione'!$C$29:$D91,2,FALSE))),VLOOKUP(Q69,'Criteri valutazione'!$C$28:$D$29,2,FALSE),"MANCANTE"))</f>
        <v/>
      </c>
      <c r="S69" s="40"/>
      <c r="T69" s="18" t="str">
        <f>IF(NOT(ISNA(VLOOKUP(S69,'Criteri valutazione'!$C$33:$D$35,2,FALSE))),VLOOKUP(S69,'Criteri valutazione'!$C$33:$D$35,2,FALSE),"MANCANTE")</f>
        <v>MANCANTE</v>
      </c>
      <c r="U69" s="40"/>
      <c r="V69" s="18" t="str">
        <f>IF(I69="freddo","", IF(I69="misto","", IF(I69="gelato","", IF(NOT(ISNA(VLOOKUP(U69,'Criteri valutazione'!$C$38:$D$39,2,FALSE))),VLOOKUP(U69,'Criteri valutazione'!$C$38:$D$39,2,FALSE),"MANCANTE"))))</f>
        <v>MANCANTE</v>
      </c>
      <c r="W69" s="40"/>
      <c r="X69" s="18" t="str">
        <f>IF(I69="freddo","", IF(I69="misto","", IF(I69="gelato","", IF(NOT(ISNA(VLOOKUP(W69,'Criteri valutazione'!$C$42:$D$43,2,FALSE))),VLOOKUP(W69,'Criteri valutazione'!$C$42:$D$43,2,FALSE),"MANCANTE"))))</f>
        <v>MANCANTE</v>
      </c>
    </row>
    <row r="70" spans="1:24" x14ac:dyDescent="0.25">
      <c r="A70" s="56">
        <v>65</v>
      </c>
      <c r="B70" s="53"/>
      <c r="C70" s="20"/>
      <c r="D70" s="21"/>
      <c r="E70" s="21"/>
      <c r="F70" s="21"/>
      <c r="G70" s="21"/>
      <c r="H70" s="44" t="s">
        <v>64</v>
      </c>
      <c r="I70" s="39" t="s">
        <v>17</v>
      </c>
      <c r="J70" s="40"/>
      <c r="K70" s="42" t="str">
        <f>IF(NOT(ISNA(VLOOKUP(J70,'Criteri valutazione'!$B$3:$C$8,2,FALSE))),VLOOKUP(J70,'Criteri valutazione'!$B$3:$C$8,2,FALSE),"MANCANTE")</f>
        <v>MANCANTE</v>
      </c>
      <c r="L70" s="41"/>
      <c r="M70" s="40"/>
      <c r="N70" s="18" t="str">
        <f>IF(NOT(ISNA(VLOOKUP(M70,'Criteri valutazione'!$B$11:$C83,2,FALSE))),VLOOKUP(M70,'Criteri valutazione'!$B$11:$C$19,2,FALSE),"MANCANTE")</f>
        <v>MANCANTE</v>
      </c>
      <c r="O70" s="40"/>
      <c r="P70" s="18" t="str">
        <f>IF(NOT(ISNA(VLOOKUP(O70,'Criteri valutazione'!$C$22:$D89,2,FALSE))),VLOOKUP(O70,'Criteri valutazione'!$C$22:$D$25,2,FALSE),"MANCANTE")</f>
        <v>MANCANTE</v>
      </c>
      <c r="Q70" s="43"/>
      <c r="R70" s="18" t="str">
        <f>IF(I70="caldo", "", IF(NOT(ISNA(VLOOKUP(Q70,'Criteri valutazione'!$C$29:$D92,2,FALSE))),VLOOKUP(Q70,'Criteri valutazione'!$C$28:$D$29,2,FALSE),"MANCANTE"))</f>
        <v/>
      </c>
      <c r="S70" s="40"/>
      <c r="T70" s="18" t="str">
        <f>IF(NOT(ISNA(VLOOKUP(S70,'Criteri valutazione'!$C$33:$D$35,2,FALSE))),VLOOKUP(S70,'Criteri valutazione'!$C$33:$D$35,2,FALSE),"MANCANTE")</f>
        <v>MANCANTE</v>
      </c>
      <c r="U70" s="40"/>
      <c r="V70" s="18" t="str">
        <f>IF(I70="freddo","", IF(I70="misto","", IF(I70="gelato","", IF(NOT(ISNA(VLOOKUP(U70,'Criteri valutazione'!$C$38:$D$39,2,FALSE))),VLOOKUP(U70,'Criteri valutazione'!$C$38:$D$39,2,FALSE),"MANCANTE"))))</f>
        <v>MANCANTE</v>
      </c>
      <c r="W70" s="40"/>
      <c r="X70" s="18" t="str">
        <f>IF(I70="freddo","", IF(I70="misto","", IF(I70="gelato","", IF(NOT(ISNA(VLOOKUP(W70,'Criteri valutazione'!$C$42:$D$43,2,FALSE))),VLOOKUP(W70,'Criteri valutazione'!$C$42:$D$43,2,FALSE),"MANCANTE"))))</f>
        <v>MANCANTE</v>
      </c>
    </row>
    <row r="71" spans="1:24" ht="14.25" customHeight="1" x14ac:dyDescent="0.25">
      <c r="A71" s="56">
        <v>66</v>
      </c>
      <c r="B71" s="53"/>
      <c r="C71" s="20"/>
      <c r="D71" s="21"/>
      <c r="E71" s="21"/>
      <c r="F71" s="21"/>
      <c r="G71" s="21"/>
      <c r="H71" s="44" t="s">
        <v>64</v>
      </c>
      <c r="I71" s="39" t="s">
        <v>17</v>
      </c>
      <c r="J71" s="40"/>
      <c r="K71" s="42" t="str">
        <f>IF(NOT(ISNA(VLOOKUP(J71,'Criteri valutazione'!$B$3:$C$8,2,FALSE))),VLOOKUP(J71,'Criteri valutazione'!$B$3:$C$8,2,FALSE),"MANCANTE")</f>
        <v>MANCANTE</v>
      </c>
      <c r="L71" s="41"/>
      <c r="M71" s="40"/>
      <c r="N71" s="18" t="str">
        <f>IF(NOT(ISNA(VLOOKUP(M71,'Criteri valutazione'!$B$11:$C84,2,FALSE))),VLOOKUP(M71,'Criteri valutazione'!$B$11:$C$19,2,FALSE),"MANCANTE")</f>
        <v>MANCANTE</v>
      </c>
      <c r="O71" s="40"/>
      <c r="P71" s="18" t="str">
        <f>IF(NOT(ISNA(VLOOKUP(O71,'Criteri valutazione'!$C$22:$D90,2,FALSE))),VLOOKUP(O71,'Criteri valutazione'!$C$22:$D$25,2,FALSE),"MANCANTE")</f>
        <v>MANCANTE</v>
      </c>
      <c r="Q71" s="43"/>
      <c r="R71" s="18" t="str">
        <f>IF(I71="caldo", "", IF(NOT(ISNA(VLOOKUP(Q71,'Criteri valutazione'!$C$29:$D93,2,FALSE))),VLOOKUP(Q71,'Criteri valutazione'!$C$28:$D$29,2,FALSE),"MANCANTE"))</f>
        <v/>
      </c>
      <c r="S71" s="40"/>
      <c r="T71" s="18" t="str">
        <f>IF(NOT(ISNA(VLOOKUP(S71,'Criteri valutazione'!$C$33:$D$35,2,FALSE))),VLOOKUP(S71,'Criteri valutazione'!$C$33:$D$35,2,FALSE),"MANCANTE")</f>
        <v>MANCANTE</v>
      </c>
      <c r="U71" s="40"/>
      <c r="V71" s="18" t="str">
        <f>IF(I71="freddo","", IF(I71="misto","", IF(I71="gelato","", IF(NOT(ISNA(VLOOKUP(U71,'Criteri valutazione'!$C$38:$D$39,2,FALSE))),VLOOKUP(U71,'Criteri valutazione'!$C$38:$D$39,2,FALSE),"MANCANTE"))))</f>
        <v>MANCANTE</v>
      </c>
      <c r="W71" s="40"/>
      <c r="X71" s="18" t="str">
        <f>IF(I71="freddo","", IF(I71="misto","", IF(I71="gelato","", IF(NOT(ISNA(VLOOKUP(W71,'Criteri valutazione'!$C$42:$D$43,2,FALSE))),VLOOKUP(W71,'Criteri valutazione'!$C$42:$D$43,2,FALSE),"MANCANTE"))))</f>
        <v>MANCANTE</v>
      </c>
    </row>
    <row r="72" spans="1:24" x14ac:dyDescent="0.25">
      <c r="A72" s="56">
        <v>67</v>
      </c>
      <c r="B72" s="53"/>
      <c r="C72" s="20"/>
      <c r="D72" s="21"/>
      <c r="E72" s="21"/>
      <c r="F72" s="21"/>
      <c r="G72" s="21"/>
      <c r="H72" s="44" t="s">
        <v>64</v>
      </c>
      <c r="I72" s="39" t="s">
        <v>17</v>
      </c>
      <c r="J72" s="40"/>
      <c r="K72" s="42" t="str">
        <f>IF(NOT(ISNA(VLOOKUP(J72,'Criteri valutazione'!$B$3:$C$8,2,FALSE))),VLOOKUP(J72,'Criteri valutazione'!$B$3:$C$8,2,FALSE),"MANCANTE")</f>
        <v>MANCANTE</v>
      </c>
      <c r="L72" s="41"/>
      <c r="M72" s="40"/>
      <c r="N72" s="18" t="str">
        <f>IF(NOT(ISNA(VLOOKUP(M72,'Criteri valutazione'!$B$11:$C85,2,FALSE))),VLOOKUP(M72,'Criteri valutazione'!$B$11:$C$19,2,FALSE),"MANCANTE")</f>
        <v>MANCANTE</v>
      </c>
      <c r="O72" s="40"/>
      <c r="P72" s="18" t="str">
        <f>IF(NOT(ISNA(VLOOKUP(O72,'Criteri valutazione'!$C$22:$D91,2,FALSE))),VLOOKUP(O72,'Criteri valutazione'!$C$22:$D$25,2,FALSE),"MANCANTE")</f>
        <v>MANCANTE</v>
      </c>
      <c r="Q72" s="43"/>
      <c r="R72" s="18" t="str">
        <f>IF(I72="caldo", "", IF(NOT(ISNA(VLOOKUP(Q72,'Criteri valutazione'!$C$29:$D94,2,FALSE))),VLOOKUP(Q72,'Criteri valutazione'!$C$28:$D$29,2,FALSE),"MANCANTE"))</f>
        <v/>
      </c>
      <c r="S72" s="40"/>
      <c r="T72" s="18" t="str">
        <f>IF(NOT(ISNA(VLOOKUP(S72,'Criteri valutazione'!$C$33:$D$35,2,FALSE))),VLOOKUP(S72,'Criteri valutazione'!$C$33:$D$35,2,FALSE),"MANCANTE")</f>
        <v>MANCANTE</v>
      </c>
      <c r="U72" s="40"/>
      <c r="V72" s="18" t="str">
        <f>IF(I72="freddo","", IF(I72="misto","", IF(I72="gelato","", IF(NOT(ISNA(VLOOKUP(U72,'Criteri valutazione'!$C$38:$D$39,2,FALSE))),VLOOKUP(U72,'Criteri valutazione'!$C$38:$D$39,2,FALSE),"MANCANTE"))))</f>
        <v>MANCANTE</v>
      </c>
      <c r="W72" s="40"/>
      <c r="X72" s="18" t="str">
        <f>IF(I72="freddo","", IF(I72="misto","", IF(I72="gelato","", IF(NOT(ISNA(VLOOKUP(W72,'Criteri valutazione'!$C$42:$D$43,2,FALSE))),VLOOKUP(W72,'Criteri valutazione'!$C$42:$D$43,2,FALSE),"MANCANTE"))))</f>
        <v>MANCANTE</v>
      </c>
    </row>
    <row r="73" spans="1:24" ht="14.25" customHeight="1" x14ac:dyDescent="0.25">
      <c r="A73" s="56">
        <v>68</v>
      </c>
      <c r="B73" s="53"/>
      <c r="C73" s="20"/>
      <c r="D73" s="21"/>
      <c r="E73" s="21"/>
      <c r="F73" s="21"/>
      <c r="G73" s="21"/>
      <c r="H73" s="44" t="s">
        <v>64</v>
      </c>
      <c r="I73" s="39" t="s">
        <v>17</v>
      </c>
      <c r="J73" s="40"/>
      <c r="K73" s="42" t="str">
        <f>IF(NOT(ISNA(VLOOKUP(J73,'Criteri valutazione'!$B$3:$C$8,2,FALSE))),VLOOKUP(J73,'Criteri valutazione'!$B$3:$C$8,2,FALSE),"MANCANTE")</f>
        <v>MANCANTE</v>
      </c>
      <c r="L73" s="41"/>
      <c r="M73" s="40"/>
      <c r="N73" s="18" t="str">
        <f>IF(NOT(ISNA(VLOOKUP(M73,'Criteri valutazione'!$B$11:$C86,2,FALSE))),VLOOKUP(M73,'Criteri valutazione'!$B$11:$C$19,2,FALSE),"MANCANTE")</f>
        <v>MANCANTE</v>
      </c>
      <c r="O73" s="40"/>
      <c r="P73" s="18" t="str">
        <f>IF(NOT(ISNA(VLOOKUP(O73,'Criteri valutazione'!$C$22:$D92,2,FALSE))),VLOOKUP(O73,'Criteri valutazione'!$C$22:$D$25,2,FALSE),"MANCANTE")</f>
        <v>MANCANTE</v>
      </c>
      <c r="Q73" s="43"/>
      <c r="R73" s="18" t="str">
        <f>IF(I73="caldo", "", IF(NOT(ISNA(VLOOKUP(Q73,'Criteri valutazione'!$C$29:$D95,2,FALSE))),VLOOKUP(Q73,'Criteri valutazione'!$C$28:$D$29,2,FALSE),"MANCANTE"))</f>
        <v/>
      </c>
      <c r="S73" s="40"/>
      <c r="T73" s="18" t="str">
        <f>IF(NOT(ISNA(VLOOKUP(S73,'Criteri valutazione'!$C$33:$D$35,2,FALSE))),VLOOKUP(S73,'Criteri valutazione'!$C$33:$D$35,2,FALSE),"MANCANTE")</f>
        <v>MANCANTE</v>
      </c>
      <c r="U73" s="40"/>
      <c r="V73" s="18" t="str">
        <f>IF(I73="freddo","", IF(I73="misto","", IF(I73="gelato","", IF(NOT(ISNA(VLOOKUP(U73,'Criteri valutazione'!$C$38:$D$39,2,FALSE))),VLOOKUP(U73,'Criteri valutazione'!$C$38:$D$39,2,FALSE),"MANCANTE"))))</f>
        <v>MANCANTE</v>
      </c>
      <c r="W73" s="40"/>
      <c r="X73" s="18" t="str">
        <f>IF(I73="freddo","", IF(I73="misto","", IF(I73="gelato","", IF(NOT(ISNA(VLOOKUP(W73,'Criteri valutazione'!$C$42:$D$43,2,FALSE))),VLOOKUP(W73,'Criteri valutazione'!$C$42:$D$43,2,FALSE),"MANCANTE"))))</f>
        <v>MANCANTE</v>
      </c>
    </row>
    <row r="74" spans="1:24" x14ac:dyDescent="0.25">
      <c r="A74" s="56">
        <v>69</v>
      </c>
      <c r="B74" s="53"/>
      <c r="C74" s="20"/>
      <c r="D74" s="21"/>
      <c r="E74" s="21"/>
      <c r="F74" s="21"/>
      <c r="G74" s="21"/>
      <c r="H74" s="44" t="s">
        <v>64</v>
      </c>
      <c r="I74" s="39" t="s">
        <v>17</v>
      </c>
      <c r="J74" s="40"/>
      <c r="K74" s="42" t="str">
        <f>IF(NOT(ISNA(VLOOKUP(J74,'Criteri valutazione'!$B$3:$C$8,2,FALSE))),VLOOKUP(J74,'Criteri valutazione'!$B$3:$C$8,2,FALSE),"MANCANTE")</f>
        <v>MANCANTE</v>
      </c>
      <c r="L74" s="41"/>
      <c r="M74" s="40"/>
      <c r="N74" s="18" t="str">
        <f>IF(NOT(ISNA(VLOOKUP(M74,'Criteri valutazione'!$B$11:$C87,2,FALSE))),VLOOKUP(M74,'Criteri valutazione'!$B$11:$C$19,2,FALSE),"MANCANTE")</f>
        <v>MANCANTE</v>
      </c>
      <c r="O74" s="40"/>
      <c r="P74" s="18" t="str">
        <f>IF(NOT(ISNA(VLOOKUP(O74,'Criteri valutazione'!$C$22:$D93,2,FALSE))),VLOOKUP(O74,'Criteri valutazione'!$C$22:$D$25,2,FALSE),"MANCANTE")</f>
        <v>MANCANTE</v>
      </c>
      <c r="Q74" s="43"/>
      <c r="R74" s="18" t="str">
        <f>IF(I74="caldo", "", IF(NOT(ISNA(VLOOKUP(Q74,'Criteri valutazione'!$C$29:$D96,2,FALSE))),VLOOKUP(Q74,'Criteri valutazione'!$C$28:$D$29,2,FALSE),"MANCANTE"))</f>
        <v/>
      </c>
      <c r="S74" s="40"/>
      <c r="T74" s="18" t="str">
        <f>IF(NOT(ISNA(VLOOKUP(S74,'Criteri valutazione'!$C$33:$D$35,2,FALSE))),VLOOKUP(S74,'Criteri valutazione'!$C$33:$D$35,2,FALSE),"MANCANTE")</f>
        <v>MANCANTE</v>
      </c>
      <c r="U74" s="40"/>
      <c r="V74" s="18" t="str">
        <f>IF(I74="freddo","", IF(I74="misto","", IF(I74="gelato","", IF(NOT(ISNA(VLOOKUP(U74,'Criteri valutazione'!$C$38:$D$39,2,FALSE))),VLOOKUP(U74,'Criteri valutazione'!$C$38:$D$39,2,FALSE),"MANCANTE"))))</f>
        <v>MANCANTE</v>
      </c>
      <c r="W74" s="40"/>
      <c r="X74" s="18" t="str">
        <f>IF(I74="freddo","", IF(I74="misto","", IF(I74="gelato","", IF(NOT(ISNA(VLOOKUP(W74,'Criteri valutazione'!$C$42:$D$43,2,FALSE))),VLOOKUP(W74,'Criteri valutazione'!$C$42:$D$43,2,FALSE),"MANCANTE"))))</f>
        <v>MANCANTE</v>
      </c>
    </row>
    <row r="75" spans="1:24" ht="14.25" customHeight="1" x14ac:dyDescent="0.25">
      <c r="A75" s="56">
        <v>70</v>
      </c>
      <c r="B75" s="53"/>
      <c r="C75" s="20"/>
      <c r="D75" s="21"/>
      <c r="E75" s="21"/>
      <c r="F75" s="21"/>
      <c r="G75" s="21"/>
      <c r="H75" s="44" t="s">
        <v>64</v>
      </c>
      <c r="I75" s="39" t="s">
        <v>17</v>
      </c>
      <c r="J75" s="40"/>
      <c r="K75" s="42" t="str">
        <f>IF(NOT(ISNA(VLOOKUP(J75,'Criteri valutazione'!$B$3:$C$8,2,FALSE))),VLOOKUP(J75,'Criteri valutazione'!$B$3:$C$8,2,FALSE),"MANCANTE")</f>
        <v>MANCANTE</v>
      </c>
      <c r="L75" s="41"/>
      <c r="M75" s="40"/>
      <c r="N75" s="18" t="str">
        <f>IF(NOT(ISNA(VLOOKUP(M75,'Criteri valutazione'!$B$11:$C88,2,FALSE))),VLOOKUP(M75,'Criteri valutazione'!$B$11:$C$19,2,FALSE),"MANCANTE")</f>
        <v>MANCANTE</v>
      </c>
      <c r="O75" s="40"/>
      <c r="P75" s="18" t="str">
        <f>IF(NOT(ISNA(VLOOKUP(O75,'Criteri valutazione'!$C$22:$D94,2,FALSE))),VLOOKUP(O75,'Criteri valutazione'!$C$22:$D$25,2,FALSE),"MANCANTE")</f>
        <v>MANCANTE</v>
      </c>
      <c r="Q75" s="43"/>
      <c r="R75" s="18" t="str">
        <f>IF(I75="caldo", "", IF(NOT(ISNA(VLOOKUP(Q75,'Criteri valutazione'!$C$29:$D97,2,FALSE))),VLOOKUP(Q75,'Criteri valutazione'!$C$28:$D$29,2,FALSE),"MANCANTE"))</f>
        <v/>
      </c>
      <c r="S75" s="40"/>
      <c r="T75" s="18" t="str">
        <f>IF(NOT(ISNA(VLOOKUP(S75,'Criteri valutazione'!$C$33:$D$35,2,FALSE))),VLOOKUP(S75,'Criteri valutazione'!$C$33:$D$35,2,FALSE),"MANCANTE")</f>
        <v>MANCANTE</v>
      </c>
      <c r="U75" s="40"/>
      <c r="V75" s="18" t="str">
        <f>IF(I75="freddo","", IF(I75="misto","", IF(I75="gelato","", IF(NOT(ISNA(VLOOKUP(U75,'Criteri valutazione'!$C$38:$D$39,2,FALSE))),VLOOKUP(U75,'Criteri valutazione'!$C$38:$D$39,2,FALSE),"MANCANTE"))))</f>
        <v>MANCANTE</v>
      </c>
      <c r="W75" s="40"/>
      <c r="X75" s="18" t="str">
        <f>IF(I75="freddo","", IF(I75="misto","", IF(I75="gelato","", IF(NOT(ISNA(VLOOKUP(W75,'Criteri valutazione'!$C$42:$D$43,2,FALSE))),VLOOKUP(W75,'Criteri valutazione'!$C$42:$D$43,2,FALSE),"MANCANTE"))))</f>
        <v>MANCANTE</v>
      </c>
    </row>
    <row r="76" spans="1:24" x14ac:dyDescent="0.25">
      <c r="A76" s="56">
        <v>71</v>
      </c>
      <c r="B76" s="53"/>
      <c r="C76" s="20"/>
      <c r="D76" s="21"/>
      <c r="E76" s="21"/>
      <c r="F76" s="21"/>
      <c r="G76" s="21"/>
      <c r="H76" s="44" t="s">
        <v>64</v>
      </c>
      <c r="I76" s="39" t="s">
        <v>17</v>
      </c>
      <c r="J76" s="40"/>
      <c r="K76" s="42" t="str">
        <f>IF(NOT(ISNA(VLOOKUP(J76,'Criteri valutazione'!$B$3:$C$8,2,FALSE))),VLOOKUP(J76,'Criteri valutazione'!$B$3:$C$8,2,FALSE),"MANCANTE")</f>
        <v>MANCANTE</v>
      </c>
      <c r="L76" s="41"/>
      <c r="M76" s="40"/>
      <c r="N76" s="18" t="str">
        <f>IF(NOT(ISNA(VLOOKUP(M76,'Criteri valutazione'!$B$11:$C89,2,FALSE))),VLOOKUP(M76,'Criteri valutazione'!$B$11:$C$19,2,FALSE),"MANCANTE")</f>
        <v>MANCANTE</v>
      </c>
      <c r="O76" s="40"/>
      <c r="P76" s="18" t="str">
        <f>IF(NOT(ISNA(VLOOKUP(O76,'Criteri valutazione'!$C$22:$D95,2,FALSE))),VLOOKUP(O76,'Criteri valutazione'!$C$22:$D$25,2,FALSE),"MANCANTE")</f>
        <v>MANCANTE</v>
      </c>
      <c r="Q76" s="43"/>
      <c r="R76" s="18" t="str">
        <f>IF(I76="caldo", "", IF(NOT(ISNA(VLOOKUP(Q76,'Criteri valutazione'!$C$29:$D98,2,FALSE))),VLOOKUP(Q76,'Criteri valutazione'!$C$28:$D$29,2,FALSE),"MANCANTE"))</f>
        <v/>
      </c>
      <c r="S76" s="40"/>
      <c r="T76" s="18" t="str">
        <f>IF(NOT(ISNA(VLOOKUP(S76,'Criteri valutazione'!$C$33:$D$35,2,FALSE))),VLOOKUP(S76,'Criteri valutazione'!$C$33:$D$35,2,FALSE),"MANCANTE")</f>
        <v>MANCANTE</v>
      </c>
      <c r="U76" s="40"/>
      <c r="V76" s="18" t="str">
        <f>IF(I76="freddo","", IF(I76="misto","", IF(I76="gelato","", IF(NOT(ISNA(VLOOKUP(U76,'Criteri valutazione'!$C$38:$D$39,2,FALSE))),VLOOKUP(U76,'Criteri valutazione'!$C$38:$D$39,2,FALSE),"MANCANTE"))))</f>
        <v>MANCANTE</v>
      </c>
      <c r="W76" s="40"/>
      <c r="X76" s="18" t="str">
        <f>IF(I76="freddo","", IF(I76="misto","", IF(I76="gelato","", IF(NOT(ISNA(VLOOKUP(W76,'Criteri valutazione'!$C$42:$D$43,2,FALSE))),VLOOKUP(W76,'Criteri valutazione'!$C$42:$D$43,2,FALSE),"MANCANTE"))))</f>
        <v>MANCANTE</v>
      </c>
    </row>
    <row r="77" spans="1:24" ht="14.25" customHeight="1" x14ac:dyDescent="0.25">
      <c r="A77" s="56">
        <v>72</v>
      </c>
      <c r="B77" s="53"/>
      <c r="C77" s="20"/>
      <c r="D77" s="21"/>
      <c r="E77" s="21"/>
      <c r="F77" s="21"/>
      <c r="G77" s="21"/>
      <c r="H77" s="44" t="s">
        <v>64</v>
      </c>
      <c r="I77" s="39" t="s">
        <v>17</v>
      </c>
      <c r="J77" s="40"/>
      <c r="K77" s="42" t="str">
        <f>IF(NOT(ISNA(VLOOKUP(J77,'Criteri valutazione'!$B$3:$C$8,2,FALSE))),VLOOKUP(J77,'Criteri valutazione'!$B$3:$C$8,2,FALSE),"MANCANTE")</f>
        <v>MANCANTE</v>
      </c>
      <c r="L77" s="41"/>
      <c r="M77" s="40"/>
      <c r="N77" s="18" t="str">
        <f>IF(NOT(ISNA(VLOOKUP(M77,'Criteri valutazione'!$B$11:$C90,2,FALSE))),VLOOKUP(M77,'Criteri valutazione'!$B$11:$C$19,2,FALSE),"MANCANTE")</f>
        <v>MANCANTE</v>
      </c>
      <c r="O77" s="40"/>
      <c r="P77" s="18" t="str">
        <f>IF(NOT(ISNA(VLOOKUP(O77,'Criteri valutazione'!$C$22:$D96,2,FALSE))),VLOOKUP(O77,'Criteri valutazione'!$C$22:$D$25,2,FALSE),"MANCANTE")</f>
        <v>MANCANTE</v>
      </c>
      <c r="Q77" s="43"/>
      <c r="R77" s="18" t="str">
        <f>IF(I77="caldo", "", IF(NOT(ISNA(VLOOKUP(Q77,'Criteri valutazione'!$C$29:$D99,2,FALSE))),VLOOKUP(Q77,'Criteri valutazione'!$C$28:$D$29,2,FALSE),"MANCANTE"))</f>
        <v/>
      </c>
      <c r="S77" s="40"/>
      <c r="T77" s="18" t="str">
        <f>IF(NOT(ISNA(VLOOKUP(S77,'Criteri valutazione'!$C$33:$D$35,2,FALSE))),VLOOKUP(S77,'Criteri valutazione'!$C$33:$D$35,2,FALSE),"MANCANTE")</f>
        <v>MANCANTE</v>
      </c>
      <c r="U77" s="40"/>
      <c r="V77" s="18" t="str">
        <f>IF(I77="freddo","", IF(I77="misto","", IF(I77="gelato","", IF(NOT(ISNA(VLOOKUP(U77,'Criteri valutazione'!$C$38:$D$39,2,FALSE))),VLOOKUP(U77,'Criteri valutazione'!$C$38:$D$39,2,FALSE),"MANCANTE"))))</f>
        <v>MANCANTE</v>
      </c>
      <c r="W77" s="40"/>
      <c r="X77" s="18" t="str">
        <f>IF(I77="freddo","", IF(I77="misto","", IF(I77="gelato","", IF(NOT(ISNA(VLOOKUP(W77,'Criteri valutazione'!$C$42:$D$43,2,FALSE))),VLOOKUP(W77,'Criteri valutazione'!$C$42:$D$43,2,FALSE),"MANCANTE"))))</f>
        <v>MANCANTE</v>
      </c>
    </row>
    <row r="78" spans="1:24" x14ac:dyDescent="0.25">
      <c r="A78" s="56">
        <v>73</v>
      </c>
      <c r="B78" s="53"/>
      <c r="C78" s="20"/>
      <c r="D78" s="21"/>
      <c r="E78" s="21"/>
      <c r="F78" s="21"/>
      <c r="G78" s="21"/>
      <c r="H78" s="44" t="s">
        <v>64</v>
      </c>
      <c r="I78" s="39" t="s">
        <v>17</v>
      </c>
      <c r="J78" s="40"/>
      <c r="K78" s="42" t="str">
        <f>IF(NOT(ISNA(VLOOKUP(J78,'Criteri valutazione'!$B$3:$C$8,2,FALSE))),VLOOKUP(J78,'Criteri valutazione'!$B$3:$C$8,2,FALSE),"MANCANTE")</f>
        <v>MANCANTE</v>
      </c>
      <c r="L78" s="41"/>
      <c r="M78" s="40"/>
      <c r="N78" s="18" t="str">
        <f>IF(NOT(ISNA(VLOOKUP(M78,'Criteri valutazione'!$B$11:$C91,2,FALSE))),VLOOKUP(M78,'Criteri valutazione'!$B$11:$C$19,2,FALSE),"MANCANTE")</f>
        <v>MANCANTE</v>
      </c>
      <c r="O78" s="40"/>
      <c r="P78" s="18" t="str">
        <f>IF(NOT(ISNA(VLOOKUP(O78,'Criteri valutazione'!$C$22:$D97,2,FALSE))),VLOOKUP(O78,'Criteri valutazione'!$C$22:$D$25,2,FALSE),"MANCANTE")</f>
        <v>MANCANTE</v>
      </c>
      <c r="Q78" s="43"/>
      <c r="R78" s="18" t="str">
        <f>IF(I78="caldo", "", IF(NOT(ISNA(VLOOKUP(Q78,'Criteri valutazione'!$C$29:$D100,2,FALSE))),VLOOKUP(Q78,'Criteri valutazione'!$C$28:$D$29,2,FALSE),"MANCANTE"))</f>
        <v/>
      </c>
      <c r="S78" s="40"/>
      <c r="T78" s="18" t="str">
        <f>IF(NOT(ISNA(VLOOKUP(S78,'Criteri valutazione'!$C$33:$D$35,2,FALSE))),VLOOKUP(S78,'Criteri valutazione'!$C$33:$D$35,2,FALSE),"MANCANTE")</f>
        <v>MANCANTE</v>
      </c>
      <c r="U78" s="40"/>
      <c r="V78" s="18" t="str">
        <f>IF(I78="freddo","", IF(I78="misto","", IF(I78="gelato","", IF(NOT(ISNA(VLOOKUP(U78,'Criteri valutazione'!$C$38:$D$39,2,FALSE))),VLOOKUP(U78,'Criteri valutazione'!$C$38:$D$39,2,FALSE),"MANCANTE"))))</f>
        <v>MANCANTE</v>
      </c>
      <c r="W78" s="40"/>
      <c r="X78" s="18" t="str">
        <f>IF(I78="freddo","", IF(I78="misto","", IF(I78="gelato","", IF(NOT(ISNA(VLOOKUP(W78,'Criteri valutazione'!$C$42:$D$43,2,FALSE))),VLOOKUP(W78,'Criteri valutazione'!$C$42:$D$43,2,FALSE),"MANCANTE"))))</f>
        <v>MANCANTE</v>
      </c>
    </row>
    <row r="79" spans="1:24" ht="14.25" customHeight="1" x14ac:dyDescent="0.25">
      <c r="A79" s="56">
        <v>74</v>
      </c>
      <c r="B79" s="53"/>
      <c r="C79" s="20"/>
      <c r="D79" s="21"/>
      <c r="E79" s="21"/>
      <c r="F79" s="21"/>
      <c r="G79" s="21"/>
      <c r="H79" s="44" t="s">
        <v>64</v>
      </c>
      <c r="I79" s="39" t="s">
        <v>17</v>
      </c>
      <c r="J79" s="40"/>
      <c r="K79" s="42" t="str">
        <f>IF(NOT(ISNA(VLOOKUP(J79,'Criteri valutazione'!$B$3:$C$8,2,FALSE))),VLOOKUP(J79,'Criteri valutazione'!$B$3:$C$8,2,FALSE),"MANCANTE")</f>
        <v>MANCANTE</v>
      </c>
      <c r="L79" s="41"/>
      <c r="M79" s="40"/>
      <c r="N79" s="18" t="str">
        <f>IF(NOT(ISNA(VLOOKUP(M79,'Criteri valutazione'!$B$11:$C92,2,FALSE))),VLOOKUP(M79,'Criteri valutazione'!$B$11:$C$19,2,FALSE),"MANCANTE")</f>
        <v>MANCANTE</v>
      </c>
      <c r="O79" s="40"/>
      <c r="P79" s="18" t="str">
        <f>IF(NOT(ISNA(VLOOKUP(O79,'Criteri valutazione'!$C$22:$D98,2,FALSE))),VLOOKUP(O79,'Criteri valutazione'!$C$22:$D$25,2,FALSE),"MANCANTE")</f>
        <v>MANCANTE</v>
      </c>
      <c r="Q79" s="43"/>
      <c r="R79" s="18" t="str">
        <f>IF(I79="caldo", "", IF(NOT(ISNA(VLOOKUP(Q79,'Criteri valutazione'!$C$29:$D101,2,FALSE))),VLOOKUP(Q79,'Criteri valutazione'!$C$28:$D$29,2,FALSE),"MANCANTE"))</f>
        <v/>
      </c>
      <c r="S79" s="40"/>
      <c r="T79" s="18" t="str">
        <f>IF(NOT(ISNA(VLOOKUP(S79,'Criteri valutazione'!$C$33:$D$35,2,FALSE))),VLOOKUP(S79,'Criteri valutazione'!$C$33:$D$35,2,FALSE),"MANCANTE")</f>
        <v>MANCANTE</v>
      </c>
      <c r="U79" s="40"/>
      <c r="V79" s="18" t="str">
        <f>IF(I79="freddo","", IF(I79="misto","", IF(I79="gelato","", IF(NOT(ISNA(VLOOKUP(U79,'Criteri valutazione'!$C$38:$D$39,2,FALSE))),VLOOKUP(U79,'Criteri valutazione'!$C$38:$D$39,2,FALSE),"MANCANTE"))))</f>
        <v>MANCANTE</v>
      </c>
      <c r="W79" s="40"/>
      <c r="X79" s="18" t="str">
        <f>IF(I79="freddo","", IF(I79="misto","", IF(I79="gelato","", IF(NOT(ISNA(VLOOKUP(W79,'Criteri valutazione'!$C$42:$D$43,2,FALSE))),VLOOKUP(W79,'Criteri valutazione'!$C$42:$D$43,2,FALSE),"MANCANTE"))))</f>
        <v>MANCANTE</v>
      </c>
    </row>
    <row r="80" spans="1:24" x14ac:dyDescent="0.25">
      <c r="A80" s="56">
        <v>75</v>
      </c>
      <c r="B80" s="53"/>
      <c r="C80" s="20"/>
      <c r="D80" s="21"/>
      <c r="E80" s="21"/>
      <c r="F80" s="21"/>
      <c r="G80" s="21"/>
      <c r="H80" s="44" t="s">
        <v>64</v>
      </c>
      <c r="I80" s="39" t="s">
        <v>17</v>
      </c>
      <c r="J80" s="40"/>
      <c r="K80" s="42" t="str">
        <f>IF(NOT(ISNA(VLOOKUP(J80,'Criteri valutazione'!$B$3:$C$8,2,FALSE))),VLOOKUP(J80,'Criteri valutazione'!$B$3:$C$8,2,FALSE),"MANCANTE")</f>
        <v>MANCANTE</v>
      </c>
      <c r="L80" s="41"/>
      <c r="M80" s="40"/>
      <c r="N80" s="18" t="str">
        <f>IF(NOT(ISNA(VLOOKUP(M80,'Criteri valutazione'!$B$11:$C93,2,FALSE))),VLOOKUP(M80,'Criteri valutazione'!$B$11:$C$19,2,FALSE),"MANCANTE")</f>
        <v>MANCANTE</v>
      </c>
      <c r="O80" s="40"/>
      <c r="P80" s="18" t="str">
        <f>IF(NOT(ISNA(VLOOKUP(O80,'Criteri valutazione'!$C$22:$D99,2,FALSE))),VLOOKUP(O80,'Criteri valutazione'!$C$22:$D$25,2,FALSE),"MANCANTE")</f>
        <v>MANCANTE</v>
      </c>
      <c r="Q80" s="43"/>
      <c r="R80" s="18" t="str">
        <f>IF(I80="caldo", "", IF(NOT(ISNA(VLOOKUP(Q80,'Criteri valutazione'!$C$29:$D102,2,FALSE))),VLOOKUP(Q80,'Criteri valutazione'!$C$28:$D$29,2,FALSE),"MANCANTE"))</f>
        <v/>
      </c>
      <c r="S80" s="40"/>
      <c r="T80" s="18" t="str">
        <f>IF(NOT(ISNA(VLOOKUP(S80,'Criteri valutazione'!$C$33:$D$35,2,FALSE))),VLOOKUP(S80,'Criteri valutazione'!$C$33:$D$35,2,FALSE),"MANCANTE")</f>
        <v>MANCANTE</v>
      </c>
      <c r="U80" s="40"/>
      <c r="V80" s="18" t="str">
        <f>IF(I80="freddo","", IF(I80="misto","", IF(I80="gelato","", IF(NOT(ISNA(VLOOKUP(U80,'Criteri valutazione'!$C$38:$D$39,2,FALSE))),VLOOKUP(U80,'Criteri valutazione'!$C$38:$D$39,2,FALSE),"MANCANTE"))))</f>
        <v>MANCANTE</v>
      </c>
      <c r="W80" s="40"/>
      <c r="X80" s="18" t="str">
        <f>IF(I80="freddo","", IF(I80="misto","", IF(I80="gelato","", IF(NOT(ISNA(VLOOKUP(W80,'Criteri valutazione'!$C$42:$D$43,2,FALSE))),VLOOKUP(W80,'Criteri valutazione'!$C$42:$D$43,2,FALSE),"MANCANTE"))))</f>
        <v>MANCANTE</v>
      </c>
    </row>
    <row r="81" spans="1:24" x14ac:dyDescent="0.25">
      <c r="A81" s="57">
        <v>1</v>
      </c>
      <c r="B81" s="53"/>
      <c r="C81" s="20"/>
      <c r="D81" s="21"/>
      <c r="E81" s="21"/>
      <c r="F81" s="21"/>
      <c r="G81" s="21"/>
      <c r="H81" s="44" t="s">
        <v>65</v>
      </c>
      <c r="I81" s="39" t="s">
        <v>18</v>
      </c>
      <c r="J81" s="40"/>
      <c r="K81" s="42" t="str">
        <f>IF(NOT(ISNA(VLOOKUP(J81,'Criteri valutazione'!$B$3:$C$8,2,FALSE))),VLOOKUP(J81,'Criteri valutazione'!$B$3:$C$8,2,FALSE),"MANCANTE")</f>
        <v>MANCANTE</v>
      </c>
      <c r="L81" s="41"/>
      <c r="M81" s="40"/>
      <c r="N81" s="18" t="str">
        <f>IF(NOT(ISNA(VLOOKUP(M81,'Criteri valutazione'!$B$11:$C94,2,FALSE))),VLOOKUP(M81,'Criteri valutazione'!$B$11:$C$19,2,FALSE),"MANCANTE")</f>
        <v>MANCANTE</v>
      </c>
      <c r="O81" s="40"/>
      <c r="P81" s="18" t="str">
        <f>IF(NOT(ISNA(VLOOKUP(O81,'Criteri valutazione'!$C$22:$D100,2,FALSE))),VLOOKUP(O81,'Criteri valutazione'!$C$22:$D$25,2,FALSE),"MANCANTE")</f>
        <v>MANCANTE</v>
      </c>
      <c r="Q81" s="40"/>
      <c r="R81" s="18" t="str">
        <f>IF(I81="caldo", "", IF(NOT(ISNA(VLOOKUP(Q81,'Criteri valutazione'!$C$28:$D29,2,FALSE))),VLOOKUP(Q81,'Criteri valutazione'!$C$28:$D$29,2,FALSE),"MANCANTE"))</f>
        <v>MANCANTE</v>
      </c>
      <c r="S81" s="40"/>
      <c r="T81" s="18" t="str">
        <f>IF(NOT(ISNA(VLOOKUP(S81,'Criteri valutazione'!$C$33:$D$35,2,FALSE))),VLOOKUP(S81,'Criteri valutazione'!$C$33:$D$35,2,FALSE),"MANCANTE")</f>
        <v>MANCANTE</v>
      </c>
      <c r="U81" s="43"/>
      <c r="V81" s="18" t="str">
        <f>IF(I81="freddo","", IF(I81="misto","", IF(I81="gelato","", IF(NOT(ISNA(VLOOKUP(U81,'Criteri valutazione'!$C$38:$D$39,2,FALSE))),VLOOKUP(U81,'Criteri valutazione'!$C$38:$D$39,2,FALSE),"MANCANTE"))))</f>
        <v/>
      </c>
      <c r="W81" s="43"/>
      <c r="X81" s="18" t="str">
        <f>IF(I81="freddo","", IF(I81="misto","", IF(I81="gelato","", IF(NOT(ISNA(VLOOKUP(W81,'Criteri valutazione'!$C$42:$D$43,2,FALSE))),VLOOKUP(W81,'Criteri valutazione'!$C$42:$D$43,2,FALSE),"MANCANTE"))))</f>
        <v/>
      </c>
    </row>
    <row r="82" spans="1:24" x14ac:dyDescent="0.25">
      <c r="A82" s="57">
        <v>2</v>
      </c>
      <c r="B82" s="53"/>
      <c r="C82" s="20"/>
      <c r="D82" s="21"/>
      <c r="E82" s="21"/>
      <c r="F82" s="21"/>
      <c r="G82" s="21"/>
      <c r="H82" s="44" t="s">
        <v>65</v>
      </c>
      <c r="I82" s="39" t="s">
        <v>18</v>
      </c>
      <c r="J82" s="40"/>
      <c r="K82" s="42" t="str">
        <f>IF(NOT(ISNA(VLOOKUP(J82,'Criteri valutazione'!$B$3:$C$8,2,FALSE))),VLOOKUP(J82,'Criteri valutazione'!$B$3:$C$8,2,FALSE),"MANCANTE")</f>
        <v>MANCANTE</v>
      </c>
      <c r="L82" s="41"/>
      <c r="M82" s="40"/>
      <c r="N82" s="18" t="str">
        <f>IF(NOT(ISNA(VLOOKUP(M82,'Criteri valutazione'!$B$11:$C95,2,FALSE))),VLOOKUP(M82,'Criteri valutazione'!$B$11:$C$19,2,FALSE),"MANCANTE")</f>
        <v>MANCANTE</v>
      </c>
      <c r="O82" s="40"/>
      <c r="P82" s="18" t="str">
        <f>IF(NOT(ISNA(VLOOKUP(O82,'Criteri valutazione'!$C$22:$D101,2,FALSE))),VLOOKUP(O82,'Criteri valutazione'!$C$22:$D$25,2,FALSE),"MANCANTE")</f>
        <v>MANCANTE</v>
      </c>
      <c r="Q82" s="40"/>
      <c r="R82" s="18" t="str">
        <f>IF(I82="caldo", "", IF(NOT(ISNA(VLOOKUP(Q82,'Criteri valutazione'!$C$28:$D30,2,FALSE))),VLOOKUP(Q82,'Criteri valutazione'!$C$28:$D$29,2,FALSE),"MANCANTE"))</f>
        <v>MANCANTE</v>
      </c>
      <c r="S82" s="40"/>
      <c r="T82" s="18" t="str">
        <f>IF(NOT(ISNA(VLOOKUP(S82,'Criteri valutazione'!$C$33:$D$35,2,FALSE))),VLOOKUP(S82,'Criteri valutazione'!$C$33:$D$35,2,FALSE),"MANCANTE")</f>
        <v>MANCANTE</v>
      </c>
      <c r="U82" s="43"/>
      <c r="V82" s="18" t="str">
        <f>IF(I82="freddo","", IF(I82="misto","", IF(I82="gelato","", IF(NOT(ISNA(VLOOKUP(U82,'Criteri valutazione'!$C$38:$D$39,2,FALSE))),VLOOKUP(U82,'Criteri valutazione'!$C$38:$D$39,2,FALSE),"MANCANTE"))))</f>
        <v/>
      </c>
      <c r="W82" s="43"/>
      <c r="X82" s="18" t="str">
        <f>IF(I82="freddo","", IF(I82="misto","", IF(I82="gelato","", IF(NOT(ISNA(VLOOKUP(W82,'Criteri valutazione'!$C$42:$D$43,2,FALSE))),VLOOKUP(W82,'Criteri valutazione'!$C$42:$D$43,2,FALSE),"MANCANTE"))))</f>
        <v/>
      </c>
    </row>
    <row r="83" spans="1:24" x14ac:dyDescent="0.25">
      <c r="A83" s="57">
        <v>3</v>
      </c>
      <c r="B83" s="53"/>
      <c r="C83" s="20"/>
      <c r="D83" s="21"/>
      <c r="E83" s="21"/>
      <c r="F83" s="21"/>
      <c r="G83" s="21"/>
      <c r="H83" s="44" t="s">
        <v>65</v>
      </c>
      <c r="I83" s="39" t="s">
        <v>18</v>
      </c>
      <c r="J83" s="40"/>
      <c r="K83" s="42" t="str">
        <f>IF(NOT(ISNA(VLOOKUP(J83,'Criteri valutazione'!$B$3:$C$8,2,FALSE))),VLOOKUP(J83,'Criteri valutazione'!$B$3:$C$8,2,FALSE),"MANCANTE")</f>
        <v>MANCANTE</v>
      </c>
      <c r="L83" s="41"/>
      <c r="M83" s="40"/>
      <c r="N83" s="18" t="str">
        <f>IF(NOT(ISNA(VLOOKUP(M83,'Criteri valutazione'!$B$11:$C96,2,FALSE))),VLOOKUP(M83,'Criteri valutazione'!$B$11:$C$19,2,FALSE),"MANCANTE")</f>
        <v>MANCANTE</v>
      </c>
      <c r="O83" s="40"/>
      <c r="P83" s="18" t="str">
        <f>IF(NOT(ISNA(VLOOKUP(O83,'Criteri valutazione'!$C$22:$D102,2,FALSE))),VLOOKUP(O83,'Criteri valutazione'!$C$22:$D$25,2,FALSE),"MANCANTE")</f>
        <v>MANCANTE</v>
      </c>
      <c r="Q83" s="40"/>
      <c r="R83" s="18" t="str">
        <f>IF(I83="caldo", "", IF(NOT(ISNA(VLOOKUP(Q83,'Criteri valutazione'!$C$28:$D31,2,FALSE))),VLOOKUP(Q83,'Criteri valutazione'!$C$28:$D$29,2,FALSE),"MANCANTE"))</f>
        <v>MANCANTE</v>
      </c>
      <c r="S83" s="40"/>
      <c r="T83" s="18" t="str">
        <f>IF(NOT(ISNA(VLOOKUP(S83,'Criteri valutazione'!$C$33:$D$35,2,FALSE))),VLOOKUP(S83,'Criteri valutazione'!$C$33:$D$35,2,FALSE),"MANCANTE")</f>
        <v>MANCANTE</v>
      </c>
      <c r="U83" s="43"/>
      <c r="V83" s="18" t="str">
        <f>IF(I83="freddo","", IF(I83="misto","", IF(I83="gelato","", IF(NOT(ISNA(VLOOKUP(U83,'Criteri valutazione'!$C$38:$D$39,2,FALSE))),VLOOKUP(U83,'Criteri valutazione'!$C$38:$D$39,2,FALSE),"MANCANTE"))))</f>
        <v/>
      </c>
      <c r="W83" s="43"/>
      <c r="X83" s="18" t="str">
        <f>IF(I83="freddo","", IF(I83="misto","", IF(I83="gelato","", IF(NOT(ISNA(VLOOKUP(W83,'Criteri valutazione'!$C$42:$D$43,2,FALSE))),VLOOKUP(W83,'Criteri valutazione'!$C$42:$D$43,2,FALSE),"MANCANTE"))))</f>
        <v/>
      </c>
    </row>
    <row r="84" spans="1:24" x14ac:dyDescent="0.25">
      <c r="A84" s="57">
        <v>4</v>
      </c>
      <c r="B84" s="53"/>
      <c r="C84" s="20"/>
      <c r="D84" s="21"/>
      <c r="E84" s="21"/>
      <c r="F84" s="21"/>
      <c r="G84" s="21"/>
      <c r="H84" s="44" t="s">
        <v>65</v>
      </c>
      <c r="I84" s="39" t="s">
        <v>18</v>
      </c>
      <c r="J84" s="40"/>
      <c r="K84" s="42" t="str">
        <f>IF(NOT(ISNA(VLOOKUP(J84,'Criteri valutazione'!$B$3:$C$8,2,FALSE))),VLOOKUP(J84,'Criteri valutazione'!$B$3:$C$8,2,FALSE),"MANCANTE")</f>
        <v>MANCANTE</v>
      </c>
      <c r="L84" s="41"/>
      <c r="M84" s="40"/>
      <c r="N84" s="18" t="str">
        <f>IF(NOT(ISNA(VLOOKUP(M84,'Criteri valutazione'!$B$11:$C97,2,FALSE))),VLOOKUP(M84,'Criteri valutazione'!$B$11:$C$19,2,FALSE),"MANCANTE")</f>
        <v>MANCANTE</v>
      </c>
      <c r="O84" s="40"/>
      <c r="P84" s="18" t="str">
        <f>IF(NOT(ISNA(VLOOKUP(O84,'Criteri valutazione'!$C$22:$D103,2,FALSE))),VLOOKUP(O84,'Criteri valutazione'!$C$22:$D$25,2,FALSE),"MANCANTE")</f>
        <v>MANCANTE</v>
      </c>
      <c r="Q84" s="40"/>
      <c r="R84" s="18" t="str">
        <f>IF(I84="caldo", "", IF(NOT(ISNA(VLOOKUP(Q84,'Criteri valutazione'!$C$28:$D32,2,FALSE))),VLOOKUP(Q84,'Criteri valutazione'!$C$28:$D$29,2,FALSE),"MANCANTE"))</f>
        <v>MANCANTE</v>
      </c>
      <c r="S84" s="40"/>
      <c r="T84" s="18" t="str">
        <f>IF(NOT(ISNA(VLOOKUP(S84,'Criteri valutazione'!$C$33:$D$35,2,FALSE))),VLOOKUP(S84,'Criteri valutazione'!$C$33:$D$35,2,FALSE),"MANCANTE")</f>
        <v>MANCANTE</v>
      </c>
      <c r="U84" s="43"/>
      <c r="V84" s="18" t="str">
        <f>IF(I84="freddo","", IF(I84="misto","", IF(I84="gelato","", IF(NOT(ISNA(VLOOKUP(U84,'Criteri valutazione'!$C$38:$D$39,2,FALSE))),VLOOKUP(U84,'Criteri valutazione'!$C$38:$D$39,2,FALSE),"MANCANTE"))))</f>
        <v/>
      </c>
      <c r="W84" s="43"/>
      <c r="X84" s="18" t="str">
        <f>IF(I84="freddo","", IF(I84="misto","", IF(I84="gelato","", IF(NOT(ISNA(VLOOKUP(W84,'Criteri valutazione'!$C$42:$D$43,2,FALSE))),VLOOKUP(W84,'Criteri valutazione'!$C$42:$D$43,2,FALSE),"MANCANTE"))))</f>
        <v/>
      </c>
    </row>
    <row r="85" spans="1:24" x14ac:dyDescent="0.25">
      <c r="A85" s="57">
        <v>5</v>
      </c>
      <c r="B85" s="53"/>
      <c r="C85" s="20"/>
      <c r="D85" s="21"/>
      <c r="E85" s="21"/>
      <c r="F85" s="21"/>
      <c r="G85" s="21"/>
      <c r="H85" s="44" t="s">
        <v>65</v>
      </c>
      <c r="I85" s="39" t="s">
        <v>18</v>
      </c>
      <c r="J85" s="40"/>
      <c r="K85" s="42" t="str">
        <f>IF(NOT(ISNA(VLOOKUP(J85,'Criteri valutazione'!$B$3:$C$8,2,FALSE))),VLOOKUP(J85,'Criteri valutazione'!$B$3:$C$8,2,FALSE),"MANCANTE")</f>
        <v>MANCANTE</v>
      </c>
      <c r="L85" s="41"/>
      <c r="M85" s="40"/>
      <c r="N85" s="18" t="str">
        <f>IF(NOT(ISNA(VLOOKUP(M85,'Criteri valutazione'!$B$11:$C98,2,FALSE))),VLOOKUP(M85,'Criteri valutazione'!$B$11:$C$19,2,FALSE),"MANCANTE")</f>
        <v>MANCANTE</v>
      </c>
      <c r="O85" s="40"/>
      <c r="P85" s="18" t="str">
        <f>IF(NOT(ISNA(VLOOKUP(O85,'Criteri valutazione'!$C$22:$D104,2,FALSE))),VLOOKUP(O85,'Criteri valutazione'!$C$22:$D$25,2,FALSE),"MANCANTE")</f>
        <v>MANCANTE</v>
      </c>
      <c r="Q85" s="40"/>
      <c r="R85" s="18" t="str">
        <f>IF(I85="caldo", "", IF(NOT(ISNA(VLOOKUP(Q85,'Criteri valutazione'!$C$28:$D33,2,FALSE))),VLOOKUP(Q85,'Criteri valutazione'!$C$28:$D$29,2,FALSE),"MANCANTE"))</f>
        <v>MANCANTE</v>
      </c>
      <c r="S85" s="40"/>
      <c r="T85" s="18" t="str">
        <f>IF(NOT(ISNA(VLOOKUP(S85,'Criteri valutazione'!$C$33:$D$35,2,FALSE))),VLOOKUP(S85,'Criteri valutazione'!$C$33:$D$35,2,FALSE),"MANCANTE")</f>
        <v>MANCANTE</v>
      </c>
      <c r="U85" s="43"/>
      <c r="V85" s="18" t="str">
        <f>IF(I85="freddo","", IF(I85="misto","", IF(I85="gelato","", IF(NOT(ISNA(VLOOKUP(U85,'Criteri valutazione'!$C$38:$D$39,2,FALSE))),VLOOKUP(U85,'Criteri valutazione'!$C$38:$D$39,2,FALSE),"MANCANTE"))))</f>
        <v/>
      </c>
      <c r="W85" s="43"/>
      <c r="X85" s="18" t="str">
        <f>IF(I85="freddo","", IF(I85="misto","", IF(I85="gelato","", IF(NOT(ISNA(VLOOKUP(W85,'Criteri valutazione'!$C$42:$D$43,2,FALSE))),VLOOKUP(W85,'Criteri valutazione'!$C$42:$D$43,2,FALSE),"MANCANTE"))))</f>
        <v/>
      </c>
    </row>
    <row r="86" spans="1:24" x14ac:dyDescent="0.25">
      <c r="A86" s="57">
        <v>6</v>
      </c>
      <c r="B86" s="53"/>
      <c r="C86" s="20"/>
      <c r="D86" s="21"/>
      <c r="E86" s="21"/>
      <c r="F86" s="21"/>
      <c r="G86" s="21"/>
      <c r="H86" s="44" t="s">
        <v>65</v>
      </c>
      <c r="I86" s="39" t="s">
        <v>18</v>
      </c>
      <c r="J86" s="40"/>
      <c r="K86" s="42" t="str">
        <f>IF(NOT(ISNA(VLOOKUP(J86,'Criteri valutazione'!$B$3:$C$8,2,FALSE))),VLOOKUP(J86,'Criteri valutazione'!$B$3:$C$8,2,FALSE),"MANCANTE")</f>
        <v>MANCANTE</v>
      </c>
      <c r="L86" s="41"/>
      <c r="M86" s="40"/>
      <c r="N86" s="18" t="str">
        <f>IF(NOT(ISNA(VLOOKUP(M86,'Criteri valutazione'!$B$11:$C99,2,FALSE))),VLOOKUP(M86,'Criteri valutazione'!$B$11:$C$19,2,FALSE),"MANCANTE")</f>
        <v>MANCANTE</v>
      </c>
      <c r="O86" s="40"/>
      <c r="P86" s="18" t="str">
        <f>IF(NOT(ISNA(VLOOKUP(O86,'Criteri valutazione'!$C$22:$D105,2,FALSE))),VLOOKUP(O86,'Criteri valutazione'!$C$22:$D$25,2,FALSE),"MANCANTE")</f>
        <v>MANCANTE</v>
      </c>
      <c r="Q86" s="40"/>
      <c r="R86" s="18" t="str">
        <f>IF(I86="caldo", "", IF(NOT(ISNA(VLOOKUP(Q86,'Criteri valutazione'!$C$28:$D34,2,FALSE))),VLOOKUP(Q86,'Criteri valutazione'!$C$28:$D$29,2,FALSE),"MANCANTE"))</f>
        <v>MANCANTE</v>
      </c>
      <c r="S86" s="40"/>
      <c r="T86" s="18" t="str">
        <f>IF(NOT(ISNA(VLOOKUP(S86,'Criteri valutazione'!$C$33:$D$35,2,FALSE))),VLOOKUP(S86,'Criteri valutazione'!$C$33:$D$35,2,FALSE),"MANCANTE")</f>
        <v>MANCANTE</v>
      </c>
      <c r="U86" s="43"/>
      <c r="V86" s="18" t="str">
        <f>IF(I86="freddo","", IF(I86="misto","", IF(I86="gelato","", IF(NOT(ISNA(VLOOKUP(U86,'Criteri valutazione'!$C$38:$D$39,2,FALSE))),VLOOKUP(U86,'Criteri valutazione'!$C$38:$D$39,2,FALSE),"MANCANTE"))))</f>
        <v/>
      </c>
      <c r="W86" s="43"/>
      <c r="X86" s="18" t="str">
        <f>IF(I86="freddo","", IF(I86="misto","", IF(I86="gelato","", IF(NOT(ISNA(VLOOKUP(W86,'Criteri valutazione'!$C$42:$D$43,2,FALSE))),VLOOKUP(W86,'Criteri valutazione'!$C$42:$D$43,2,FALSE),"MANCANTE"))))</f>
        <v/>
      </c>
    </row>
    <row r="87" spans="1:24" x14ac:dyDescent="0.25">
      <c r="A87" s="57">
        <v>7</v>
      </c>
      <c r="B87" s="53"/>
      <c r="C87" s="20"/>
      <c r="D87" s="21"/>
      <c r="E87" s="21"/>
      <c r="F87" s="21"/>
      <c r="G87" s="21"/>
      <c r="H87" s="44" t="s">
        <v>65</v>
      </c>
      <c r="I87" s="39" t="s">
        <v>18</v>
      </c>
      <c r="J87" s="40"/>
      <c r="K87" s="42" t="str">
        <f>IF(NOT(ISNA(VLOOKUP(J87,'Criteri valutazione'!$B$3:$C$8,2,FALSE))),VLOOKUP(J87,'Criteri valutazione'!$B$3:$C$8,2,FALSE),"MANCANTE")</f>
        <v>MANCANTE</v>
      </c>
      <c r="L87" s="41"/>
      <c r="M87" s="40"/>
      <c r="N87" s="18" t="str">
        <f>IF(NOT(ISNA(VLOOKUP(M87,'Criteri valutazione'!$B$11:$C100,2,FALSE))),VLOOKUP(M87,'Criteri valutazione'!$B$11:$C$19,2,FALSE),"MANCANTE")</f>
        <v>MANCANTE</v>
      </c>
      <c r="O87" s="40"/>
      <c r="P87" s="18" t="str">
        <f>IF(NOT(ISNA(VLOOKUP(O87,'Criteri valutazione'!$C$22:$D106,2,FALSE))),VLOOKUP(O87,'Criteri valutazione'!$C$22:$D$25,2,FALSE),"MANCANTE")</f>
        <v>MANCANTE</v>
      </c>
      <c r="Q87" s="40"/>
      <c r="R87" s="18" t="str">
        <f>IF(I87="caldo", "", IF(NOT(ISNA(VLOOKUP(Q87,'Criteri valutazione'!$C$28:$D35,2,FALSE))),VLOOKUP(Q87,'Criteri valutazione'!$C$28:$D$29,2,FALSE),"MANCANTE"))</f>
        <v>MANCANTE</v>
      </c>
      <c r="S87" s="40"/>
      <c r="T87" s="18" t="str">
        <f>IF(NOT(ISNA(VLOOKUP(S87,'Criteri valutazione'!$C$33:$D$35,2,FALSE))),VLOOKUP(S87,'Criteri valutazione'!$C$33:$D$35,2,FALSE),"MANCANTE")</f>
        <v>MANCANTE</v>
      </c>
      <c r="U87" s="43"/>
      <c r="V87" s="18" t="str">
        <f>IF(I87="freddo","", IF(I87="misto","", IF(I87="gelato","", IF(NOT(ISNA(VLOOKUP(U87,'Criteri valutazione'!$C$38:$D$39,2,FALSE))),VLOOKUP(U87,'Criteri valutazione'!$C$38:$D$39,2,FALSE),"MANCANTE"))))</f>
        <v/>
      </c>
      <c r="W87" s="43"/>
      <c r="X87" s="18" t="str">
        <f>IF(I87="freddo","", IF(I87="misto","", IF(I87="gelato","", IF(NOT(ISNA(VLOOKUP(W87,'Criteri valutazione'!$C$42:$D$43,2,FALSE))),VLOOKUP(W87,'Criteri valutazione'!$C$42:$D$43,2,FALSE),"MANCANTE"))))</f>
        <v/>
      </c>
    </row>
    <row r="88" spans="1:24" x14ac:dyDescent="0.25">
      <c r="A88" s="57">
        <v>8</v>
      </c>
      <c r="B88" s="53"/>
      <c r="C88" s="20"/>
      <c r="D88" s="21"/>
      <c r="E88" s="21"/>
      <c r="F88" s="21"/>
      <c r="G88" s="21"/>
      <c r="H88" s="44" t="s">
        <v>65</v>
      </c>
      <c r="I88" s="39" t="s">
        <v>18</v>
      </c>
      <c r="J88" s="40"/>
      <c r="K88" s="42" t="str">
        <f>IF(NOT(ISNA(VLOOKUP(J88,'Criteri valutazione'!$B$3:$C$8,2,FALSE))),VLOOKUP(J88,'Criteri valutazione'!$B$3:$C$8,2,FALSE),"MANCANTE")</f>
        <v>MANCANTE</v>
      </c>
      <c r="L88" s="41"/>
      <c r="M88" s="40"/>
      <c r="N88" s="18" t="str">
        <f>IF(NOT(ISNA(VLOOKUP(M88,'Criteri valutazione'!$B$11:$C101,2,FALSE))),VLOOKUP(M88,'Criteri valutazione'!$B$11:$C$19,2,FALSE),"MANCANTE")</f>
        <v>MANCANTE</v>
      </c>
      <c r="O88" s="40"/>
      <c r="P88" s="18" t="str">
        <f>IF(NOT(ISNA(VLOOKUP(O88,'Criteri valutazione'!$C$22:$D107,2,FALSE))),VLOOKUP(O88,'Criteri valutazione'!$C$22:$D$25,2,FALSE),"MANCANTE")</f>
        <v>MANCANTE</v>
      </c>
      <c r="Q88" s="40"/>
      <c r="R88" s="18" t="str">
        <f>IF(I88="caldo", "", IF(NOT(ISNA(VLOOKUP(Q88,'Criteri valutazione'!$C$28:$D36,2,FALSE))),VLOOKUP(Q88,'Criteri valutazione'!$C$28:$D$29,2,FALSE),"MANCANTE"))</f>
        <v>MANCANTE</v>
      </c>
      <c r="S88" s="40"/>
      <c r="T88" s="18" t="str">
        <f>IF(NOT(ISNA(VLOOKUP(S88,'Criteri valutazione'!$C$33:$D$35,2,FALSE))),VLOOKUP(S88,'Criteri valutazione'!$C$33:$D$35,2,FALSE),"MANCANTE")</f>
        <v>MANCANTE</v>
      </c>
      <c r="U88" s="43"/>
      <c r="V88" s="18" t="str">
        <f>IF(I88="freddo","", IF(I88="misto","", IF(I88="gelato","", IF(NOT(ISNA(VLOOKUP(U88,'Criteri valutazione'!$C$38:$D$39,2,FALSE))),VLOOKUP(U88,'Criteri valutazione'!$C$38:$D$39,2,FALSE),"MANCANTE"))))</f>
        <v/>
      </c>
      <c r="W88" s="43"/>
      <c r="X88" s="18" t="str">
        <f>IF(I88="freddo","", IF(I88="misto","", IF(I88="gelato","", IF(NOT(ISNA(VLOOKUP(W88,'Criteri valutazione'!$C$42:$D$43,2,FALSE))),VLOOKUP(W88,'Criteri valutazione'!$C$42:$D$43,2,FALSE),"MANCANTE"))))</f>
        <v/>
      </c>
    </row>
    <row r="89" spans="1:24" x14ac:dyDescent="0.25">
      <c r="A89" s="57">
        <v>9</v>
      </c>
      <c r="B89" s="53"/>
      <c r="C89" s="20"/>
      <c r="D89" s="21"/>
      <c r="E89" s="21"/>
      <c r="F89" s="21"/>
      <c r="G89" s="21"/>
      <c r="H89" s="44" t="s">
        <v>65</v>
      </c>
      <c r="I89" s="39" t="s">
        <v>18</v>
      </c>
      <c r="J89" s="40"/>
      <c r="K89" s="42" t="str">
        <f>IF(NOT(ISNA(VLOOKUP(J89,'Criteri valutazione'!$B$3:$C$8,2,FALSE))),VLOOKUP(J89,'Criteri valutazione'!$B$3:$C$8,2,FALSE),"MANCANTE")</f>
        <v>MANCANTE</v>
      </c>
      <c r="L89" s="41"/>
      <c r="M89" s="40"/>
      <c r="N89" s="18" t="str">
        <f>IF(NOT(ISNA(VLOOKUP(M89,'Criteri valutazione'!$B$11:$C102,2,FALSE))),VLOOKUP(M89,'Criteri valutazione'!$B$11:$C$19,2,FALSE),"MANCANTE")</f>
        <v>MANCANTE</v>
      </c>
      <c r="O89" s="40"/>
      <c r="P89" s="18" t="str">
        <f>IF(NOT(ISNA(VLOOKUP(O89,'Criteri valutazione'!$C$22:$D108,2,FALSE))),VLOOKUP(O89,'Criteri valutazione'!$C$22:$D$25,2,FALSE),"MANCANTE")</f>
        <v>MANCANTE</v>
      </c>
      <c r="Q89" s="40"/>
      <c r="R89" s="18" t="str">
        <f>IF(I89="caldo", "", IF(NOT(ISNA(VLOOKUP(Q89,'Criteri valutazione'!$C$28:$D37,2,FALSE))),VLOOKUP(Q89,'Criteri valutazione'!$C$28:$D$29,2,FALSE),"MANCANTE"))</f>
        <v>MANCANTE</v>
      </c>
      <c r="S89" s="40"/>
      <c r="T89" s="18" t="str">
        <f>IF(NOT(ISNA(VLOOKUP(S89,'Criteri valutazione'!$C$33:$D$35,2,FALSE))),VLOOKUP(S89,'Criteri valutazione'!$C$33:$D$35,2,FALSE),"MANCANTE")</f>
        <v>MANCANTE</v>
      </c>
      <c r="U89" s="43"/>
      <c r="V89" s="18" t="str">
        <f>IF(I89="freddo","", IF(I89="misto","", IF(I89="gelato","", IF(NOT(ISNA(VLOOKUP(U89,'Criteri valutazione'!$C$38:$D$39,2,FALSE))),VLOOKUP(U89,'Criteri valutazione'!$C$38:$D$39,2,FALSE),"MANCANTE"))))</f>
        <v/>
      </c>
      <c r="W89" s="43"/>
      <c r="X89" s="18" t="str">
        <f>IF(I89="freddo","", IF(I89="misto","", IF(I89="gelato","", IF(NOT(ISNA(VLOOKUP(W89,'Criteri valutazione'!$C$42:$D$43,2,FALSE))),VLOOKUP(W89,'Criteri valutazione'!$C$42:$D$43,2,FALSE),"MANCANTE"))))</f>
        <v/>
      </c>
    </row>
    <row r="90" spans="1:24" x14ac:dyDescent="0.25">
      <c r="A90" s="57">
        <v>10</v>
      </c>
      <c r="B90" s="53"/>
      <c r="C90" s="20"/>
      <c r="D90" s="21"/>
      <c r="E90" s="21"/>
      <c r="F90" s="21"/>
      <c r="G90" s="21"/>
      <c r="H90" s="44" t="s">
        <v>65</v>
      </c>
      <c r="I90" s="39" t="s">
        <v>18</v>
      </c>
      <c r="J90" s="40"/>
      <c r="K90" s="42" t="str">
        <f>IF(NOT(ISNA(VLOOKUP(J90,'Criteri valutazione'!$B$3:$C$8,2,FALSE))),VLOOKUP(J90,'Criteri valutazione'!$B$3:$C$8,2,FALSE),"MANCANTE")</f>
        <v>MANCANTE</v>
      </c>
      <c r="L90" s="41"/>
      <c r="M90" s="40"/>
      <c r="N90" s="18" t="str">
        <f>IF(NOT(ISNA(VLOOKUP(M90,'Criteri valutazione'!$B$11:$C103,2,FALSE))),VLOOKUP(M90,'Criteri valutazione'!$B$11:$C$19,2,FALSE),"MANCANTE")</f>
        <v>MANCANTE</v>
      </c>
      <c r="O90" s="40"/>
      <c r="P90" s="18" t="str">
        <f>IF(NOT(ISNA(VLOOKUP(O90,'Criteri valutazione'!$C$22:$D109,2,FALSE))),VLOOKUP(O90,'Criteri valutazione'!$C$22:$D$25,2,FALSE),"MANCANTE")</f>
        <v>MANCANTE</v>
      </c>
      <c r="Q90" s="40"/>
      <c r="R90" s="18" t="str">
        <f>IF(I90="caldo", "", IF(NOT(ISNA(VLOOKUP(Q90,'Criteri valutazione'!$C$28:$D38,2,FALSE))),VLOOKUP(Q90,'Criteri valutazione'!$C$28:$D$29,2,FALSE),"MANCANTE"))</f>
        <v>MANCANTE</v>
      </c>
      <c r="S90" s="40"/>
      <c r="T90" s="18" t="str">
        <f>IF(NOT(ISNA(VLOOKUP(S90,'Criteri valutazione'!$C$33:$D$35,2,FALSE))),VLOOKUP(S90,'Criteri valutazione'!$C$33:$D$35,2,FALSE),"MANCANTE")</f>
        <v>MANCANTE</v>
      </c>
      <c r="U90" s="43"/>
      <c r="V90" s="18" t="str">
        <f>IF(I90="freddo","", IF(I90="misto","", IF(I90="gelato","", IF(NOT(ISNA(VLOOKUP(U90,'Criteri valutazione'!$C$38:$D$39,2,FALSE))),VLOOKUP(U90,'Criteri valutazione'!$C$38:$D$39,2,FALSE),"MANCANTE"))))</f>
        <v/>
      </c>
      <c r="W90" s="43"/>
      <c r="X90" s="18" t="str">
        <f>IF(I90="freddo","", IF(I90="misto","", IF(I90="gelato","", IF(NOT(ISNA(VLOOKUP(W90,'Criteri valutazione'!$C$42:$D$43,2,FALSE))),VLOOKUP(W90,'Criteri valutazione'!$C$42:$D$43,2,FALSE),"MANCANTE"))))</f>
        <v/>
      </c>
    </row>
    <row r="91" spans="1:24" x14ac:dyDescent="0.25">
      <c r="A91" s="57">
        <v>11</v>
      </c>
      <c r="B91" s="53"/>
      <c r="C91" s="20"/>
      <c r="D91" s="21"/>
      <c r="E91" s="21"/>
      <c r="F91" s="21"/>
      <c r="G91" s="21"/>
      <c r="H91" s="44" t="s">
        <v>65</v>
      </c>
      <c r="I91" s="39" t="s">
        <v>18</v>
      </c>
      <c r="J91" s="40"/>
      <c r="K91" s="42" t="str">
        <f>IF(NOT(ISNA(VLOOKUP(J91,'Criteri valutazione'!$B$3:$C$8,2,FALSE))),VLOOKUP(J91,'Criteri valutazione'!$B$3:$C$8,2,FALSE),"MANCANTE")</f>
        <v>MANCANTE</v>
      </c>
      <c r="L91" s="41"/>
      <c r="M91" s="40"/>
      <c r="N91" s="18" t="str">
        <f>IF(NOT(ISNA(VLOOKUP(M91,'Criteri valutazione'!$B$11:$C104,2,FALSE))),VLOOKUP(M91,'Criteri valutazione'!$B$11:$C$19,2,FALSE),"MANCANTE")</f>
        <v>MANCANTE</v>
      </c>
      <c r="O91" s="40"/>
      <c r="P91" s="18" t="str">
        <f>IF(NOT(ISNA(VLOOKUP(O91,'Criteri valutazione'!$C$22:$D110,2,FALSE))),VLOOKUP(O91,'Criteri valutazione'!$C$22:$D$25,2,FALSE),"MANCANTE")</f>
        <v>MANCANTE</v>
      </c>
      <c r="Q91" s="40"/>
      <c r="R91" s="18" t="str">
        <f>IF(I91="caldo", "", IF(NOT(ISNA(VLOOKUP(Q91,'Criteri valutazione'!$C$28:$D39,2,FALSE))),VLOOKUP(Q91,'Criteri valutazione'!$C$28:$D$29,2,FALSE),"MANCANTE"))</f>
        <v>MANCANTE</v>
      </c>
      <c r="S91" s="40"/>
      <c r="T91" s="18" t="str">
        <f>IF(NOT(ISNA(VLOOKUP(S91,'Criteri valutazione'!$C$33:$D$35,2,FALSE))),VLOOKUP(S91,'Criteri valutazione'!$C$33:$D$35,2,FALSE),"MANCANTE")</f>
        <v>MANCANTE</v>
      </c>
      <c r="U91" s="43"/>
      <c r="V91" s="18" t="str">
        <f>IF(I91="freddo","", IF(I91="misto","", IF(I91="gelato","", IF(NOT(ISNA(VLOOKUP(U91,'Criteri valutazione'!$C$38:$D$39,2,FALSE))),VLOOKUP(U91,'Criteri valutazione'!$C$38:$D$39,2,FALSE),"MANCANTE"))))</f>
        <v/>
      </c>
      <c r="W91" s="43"/>
      <c r="X91" s="18" t="str">
        <f>IF(I91="freddo","", IF(I91="misto","", IF(I91="gelato","", IF(NOT(ISNA(VLOOKUP(W91,'Criteri valutazione'!$C$42:$D$43,2,FALSE))),VLOOKUP(W91,'Criteri valutazione'!$C$42:$D$43,2,FALSE),"MANCANTE"))))</f>
        <v/>
      </c>
    </row>
    <row r="92" spans="1:24" x14ac:dyDescent="0.25">
      <c r="A92" s="57">
        <v>12</v>
      </c>
      <c r="B92" s="53"/>
      <c r="C92" s="20"/>
      <c r="D92" s="21"/>
      <c r="E92" s="21"/>
      <c r="F92" s="21"/>
      <c r="G92" s="21"/>
      <c r="H92" s="44" t="s">
        <v>65</v>
      </c>
      <c r="I92" s="39" t="s">
        <v>18</v>
      </c>
      <c r="J92" s="40"/>
      <c r="K92" s="42" t="str">
        <f>IF(NOT(ISNA(VLOOKUP(J92,'Criteri valutazione'!$B$3:$C$8,2,FALSE))),VLOOKUP(J92,'Criteri valutazione'!$B$3:$C$8,2,FALSE),"MANCANTE")</f>
        <v>MANCANTE</v>
      </c>
      <c r="L92" s="41"/>
      <c r="M92" s="40"/>
      <c r="N92" s="18" t="str">
        <f>IF(NOT(ISNA(VLOOKUP(M92,'Criteri valutazione'!$B$11:$C105,2,FALSE))),VLOOKUP(M92,'Criteri valutazione'!$B$11:$C$19,2,FALSE),"MANCANTE")</f>
        <v>MANCANTE</v>
      </c>
      <c r="O92" s="40"/>
      <c r="P92" s="18" t="str">
        <f>IF(NOT(ISNA(VLOOKUP(O92,'Criteri valutazione'!$C$22:$D111,2,FALSE))),VLOOKUP(O92,'Criteri valutazione'!$C$22:$D$25,2,FALSE),"MANCANTE")</f>
        <v>MANCANTE</v>
      </c>
      <c r="Q92" s="40"/>
      <c r="R92" s="18" t="str">
        <f>IF(I92="caldo", "", IF(NOT(ISNA(VLOOKUP(Q92,'Criteri valutazione'!$C$28:$D40,2,FALSE))),VLOOKUP(Q92,'Criteri valutazione'!$C$28:$D$29,2,FALSE),"MANCANTE"))</f>
        <v>MANCANTE</v>
      </c>
      <c r="S92" s="40"/>
      <c r="T92" s="18" t="str">
        <f>IF(NOT(ISNA(VLOOKUP(S92,'Criteri valutazione'!$C$33:$D$35,2,FALSE))),VLOOKUP(S92,'Criteri valutazione'!$C$33:$D$35,2,FALSE),"MANCANTE")</f>
        <v>MANCANTE</v>
      </c>
      <c r="U92" s="43"/>
      <c r="V92" s="18" t="str">
        <f>IF(I92="freddo","", IF(I92="misto","", IF(I92="gelato","", IF(NOT(ISNA(VLOOKUP(U92,'Criteri valutazione'!$C$38:$D$39,2,FALSE))),VLOOKUP(U92,'Criteri valutazione'!$C$38:$D$39,2,FALSE),"MANCANTE"))))</f>
        <v/>
      </c>
      <c r="W92" s="43"/>
      <c r="X92" s="18" t="str">
        <f>IF(I92="freddo","", IF(I92="misto","", IF(I92="gelato","", IF(NOT(ISNA(VLOOKUP(W92,'Criteri valutazione'!$C$42:$D$43,2,FALSE))),VLOOKUP(W92,'Criteri valutazione'!$C$42:$D$43,2,FALSE),"MANCANTE"))))</f>
        <v/>
      </c>
    </row>
    <row r="93" spans="1:24" x14ac:dyDescent="0.25">
      <c r="A93" s="57">
        <v>13</v>
      </c>
      <c r="B93" s="53"/>
      <c r="C93" s="20"/>
      <c r="D93" s="21"/>
      <c r="E93" s="21"/>
      <c r="F93" s="21"/>
      <c r="G93" s="21"/>
      <c r="H93" s="44" t="s">
        <v>65</v>
      </c>
      <c r="I93" s="39" t="s">
        <v>18</v>
      </c>
      <c r="J93" s="40"/>
      <c r="K93" s="42" t="str">
        <f>IF(NOT(ISNA(VLOOKUP(J93,'Criteri valutazione'!$B$3:$C$8,2,FALSE))),VLOOKUP(J93,'Criteri valutazione'!$B$3:$C$8,2,FALSE),"MANCANTE")</f>
        <v>MANCANTE</v>
      </c>
      <c r="L93" s="41"/>
      <c r="M93" s="40"/>
      <c r="N93" s="18" t="str">
        <f>IF(NOT(ISNA(VLOOKUP(M93,'Criteri valutazione'!$B$11:$C106,2,FALSE))),VLOOKUP(M93,'Criteri valutazione'!$B$11:$C$19,2,FALSE),"MANCANTE")</f>
        <v>MANCANTE</v>
      </c>
      <c r="O93" s="40"/>
      <c r="P93" s="18" t="str">
        <f>IF(NOT(ISNA(VLOOKUP(O93,'Criteri valutazione'!$C$22:$D112,2,FALSE))),VLOOKUP(O93,'Criteri valutazione'!$C$22:$D$25,2,FALSE),"MANCANTE")</f>
        <v>MANCANTE</v>
      </c>
      <c r="Q93" s="40"/>
      <c r="R93" s="18" t="str">
        <f>IF(I93="caldo", "", IF(NOT(ISNA(VLOOKUP(Q93,'Criteri valutazione'!$C$28:$D41,2,FALSE))),VLOOKUP(Q93,'Criteri valutazione'!$C$28:$D$29,2,FALSE),"MANCANTE"))</f>
        <v>MANCANTE</v>
      </c>
      <c r="S93" s="40"/>
      <c r="T93" s="18" t="str">
        <f>IF(NOT(ISNA(VLOOKUP(S93,'Criteri valutazione'!$C$33:$D$35,2,FALSE))),VLOOKUP(S93,'Criteri valutazione'!$C$33:$D$35,2,FALSE),"MANCANTE")</f>
        <v>MANCANTE</v>
      </c>
      <c r="U93" s="43"/>
      <c r="V93" s="18" t="str">
        <f>IF(I93="freddo","", IF(I93="misto","", IF(I93="gelato","", IF(NOT(ISNA(VLOOKUP(U93,'Criteri valutazione'!$C$38:$D$39,2,FALSE))),VLOOKUP(U93,'Criteri valutazione'!$C$38:$D$39,2,FALSE),"MANCANTE"))))</f>
        <v/>
      </c>
      <c r="W93" s="43"/>
      <c r="X93" s="18" t="str">
        <f>IF(I93="freddo","", IF(I93="misto","", IF(I93="gelato","", IF(NOT(ISNA(VLOOKUP(W93,'Criteri valutazione'!$C$42:$D$43,2,FALSE))),VLOOKUP(W93,'Criteri valutazione'!$C$42:$D$43,2,FALSE),"MANCANTE"))))</f>
        <v/>
      </c>
    </row>
    <row r="94" spans="1:24" x14ac:dyDescent="0.25">
      <c r="A94" s="57">
        <v>14</v>
      </c>
      <c r="B94" s="53"/>
      <c r="C94" s="20"/>
      <c r="D94" s="21"/>
      <c r="E94" s="21"/>
      <c r="F94" s="21"/>
      <c r="G94" s="21"/>
      <c r="H94" s="44" t="s">
        <v>65</v>
      </c>
      <c r="I94" s="39" t="s">
        <v>18</v>
      </c>
      <c r="J94" s="40"/>
      <c r="K94" s="42" t="str">
        <f>IF(NOT(ISNA(VLOOKUP(J94,'Criteri valutazione'!$B$3:$C$8,2,FALSE))),VLOOKUP(J94,'Criteri valutazione'!$B$3:$C$8,2,FALSE),"MANCANTE")</f>
        <v>MANCANTE</v>
      </c>
      <c r="L94" s="41"/>
      <c r="M94" s="40"/>
      <c r="N94" s="18" t="str">
        <f>IF(NOT(ISNA(VLOOKUP(M94,'Criteri valutazione'!$B$11:$C107,2,FALSE))),VLOOKUP(M94,'Criteri valutazione'!$B$11:$C$19,2,FALSE),"MANCANTE")</f>
        <v>MANCANTE</v>
      </c>
      <c r="O94" s="40"/>
      <c r="P94" s="18" t="str">
        <f>IF(NOT(ISNA(VLOOKUP(O94,'Criteri valutazione'!$C$22:$D113,2,FALSE))),VLOOKUP(O94,'Criteri valutazione'!$C$22:$D$25,2,FALSE),"MANCANTE")</f>
        <v>MANCANTE</v>
      </c>
      <c r="Q94" s="40"/>
      <c r="R94" s="18" t="str">
        <f>IF(I94="caldo", "", IF(NOT(ISNA(VLOOKUP(Q94,'Criteri valutazione'!$C$28:$D42,2,FALSE))),VLOOKUP(Q94,'Criteri valutazione'!$C$28:$D$29,2,FALSE),"MANCANTE"))</f>
        <v>MANCANTE</v>
      </c>
      <c r="S94" s="40"/>
      <c r="T94" s="18" t="str">
        <f>IF(NOT(ISNA(VLOOKUP(S94,'Criteri valutazione'!$C$33:$D$35,2,FALSE))),VLOOKUP(S94,'Criteri valutazione'!$C$33:$D$35,2,FALSE),"MANCANTE")</f>
        <v>MANCANTE</v>
      </c>
      <c r="U94" s="43"/>
      <c r="V94" s="18" t="str">
        <f>IF(I94="freddo","", IF(I94="misto","", IF(I94="gelato","", IF(NOT(ISNA(VLOOKUP(U94,'Criteri valutazione'!$C$38:$D$39,2,FALSE))),VLOOKUP(U94,'Criteri valutazione'!$C$38:$D$39,2,FALSE),"MANCANTE"))))</f>
        <v/>
      </c>
      <c r="W94" s="43"/>
      <c r="X94" s="18" t="str">
        <f>IF(I94="freddo","", IF(I94="misto","", IF(I94="gelato","", IF(NOT(ISNA(VLOOKUP(W94,'Criteri valutazione'!$C$42:$D$43,2,FALSE))),VLOOKUP(W94,'Criteri valutazione'!$C$42:$D$43,2,FALSE),"MANCANTE"))))</f>
        <v/>
      </c>
    </row>
    <row r="95" spans="1:24" x14ac:dyDescent="0.25">
      <c r="A95" s="57">
        <v>15</v>
      </c>
      <c r="B95" s="53"/>
      <c r="C95" s="20"/>
      <c r="D95" s="21"/>
      <c r="E95" s="21"/>
      <c r="F95" s="21"/>
      <c r="G95" s="21"/>
      <c r="H95" s="44" t="s">
        <v>65</v>
      </c>
      <c r="I95" s="39" t="s">
        <v>18</v>
      </c>
      <c r="J95" s="40"/>
      <c r="K95" s="42" t="str">
        <f>IF(NOT(ISNA(VLOOKUP(J95,'Criteri valutazione'!$B$3:$C$8,2,FALSE))),VLOOKUP(J95,'Criteri valutazione'!$B$3:$C$8,2,FALSE),"MANCANTE")</f>
        <v>MANCANTE</v>
      </c>
      <c r="L95" s="41"/>
      <c r="M95" s="40"/>
      <c r="N95" s="18" t="str">
        <f>IF(NOT(ISNA(VLOOKUP(M95,'Criteri valutazione'!$B$11:$C108,2,FALSE))),VLOOKUP(M95,'Criteri valutazione'!$B$11:$C$19,2,FALSE),"MANCANTE")</f>
        <v>MANCANTE</v>
      </c>
      <c r="O95" s="40"/>
      <c r="P95" s="18" t="str">
        <f>IF(NOT(ISNA(VLOOKUP(O95,'Criteri valutazione'!$C$22:$D114,2,FALSE))),VLOOKUP(O95,'Criteri valutazione'!$C$22:$D$25,2,FALSE),"MANCANTE")</f>
        <v>MANCANTE</v>
      </c>
      <c r="Q95" s="40"/>
      <c r="R95" s="18" t="str">
        <f>IF(I95="caldo", "", IF(NOT(ISNA(VLOOKUP(Q95,'Criteri valutazione'!$C$28:$D43,2,FALSE))),VLOOKUP(Q95,'Criteri valutazione'!$C$28:$D$29,2,FALSE),"MANCANTE"))</f>
        <v>MANCANTE</v>
      </c>
      <c r="S95" s="40"/>
      <c r="T95" s="18" t="str">
        <f>IF(NOT(ISNA(VLOOKUP(S95,'Criteri valutazione'!$C$33:$D$35,2,FALSE))),VLOOKUP(S95,'Criteri valutazione'!$C$33:$D$35,2,FALSE),"MANCANTE")</f>
        <v>MANCANTE</v>
      </c>
      <c r="U95" s="43"/>
      <c r="V95" s="18" t="str">
        <f>IF(I95="freddo","", IF(I95="misto","", IF(I95="gelato","", IF(NOT(ISNA(VLOOKUP(U95,'Criteri valutazione'!$C$38:$D$39,2,FALSE))),VLOOKUP(U95,'Criteri valutazione'!$C$38:$D$39,2,FALSE),"MANCANTE"))))</f>
        <v/>
      </c>
      <c r="W95" s="43"/>
      <c r="X95" s="18" t="str">
        <f>IF(I95="freddo","", IF(I95="misto","", IF(I95="gelato","", IF(NOT(ISNA(VLOOKUP(W95,'Criteri valutazione'!$C$42:$D$43,2,FALSE))),VLOOKUP(W95,'Criteri valutazione'!$C$42:$D$43,2,FALSE),"MANCANTE"))))</f>
        <v/>
      </c>
    </row>
    <row r="96" spans="1:24" x14ac:dyDescent="0.25">
      <c r="A96" s="57">
        <v>16</v>
      </c>
      <c r="B96" s="53"/>
      <c r="C96" s="20"/>
      <c r="D96" s="21"/>
      <c r="E96" s="21"/>
      <c r="F96" s="21"/>
      <c r="G96" s="21"/>
      <c r="H96" s="44" t="s">
        <v>65</v>
      </c>
      <c r="I96" s="39" t="s">
        <v>18</v>
      </c>
      <c r="J96" s="40"/>
      <c r="K96" s="42" t="str">
        <f>IF(NOT(ISNA(VLOOKUP(J96,'Criteri valutazione'!$B$3:$C$8,2,FALSE))),VLOOKUP(J96,'Criteri valutazione'!$B$3:$C$8,2,FALSE),"MANCANTE")</f>
        <v>MANCANTE</v>
      </c>
      <c r="L96" s="41"/>
      <c r="M96" s="40"/>
      <c r="N96" s="18" t="str">
        <f>IF(NOT(ISNA(VLOOKUP(M96,'Criteri valutazione'!$B$11:$C109,2,FALSE))),VLOOKUP(M96,'Criteri valutazione'!$B$11:$C$19,2,FALSE),"MANCANTE")</f>
        <v>MANCANTE</v>
      </c>
      <c r="O96" s="40"/>
      <c r="P96" s="18" t="str">
        <f>IF(NOT(ISNA(VLOOKUP(O96,'Criteri valutazione'!$C$22:$D115,2,FALSE))),VLOOKUP(O96,'Criteri valutazione'!$C$22:$D$25,2,FALSE),"MANCANTE")</f>
        <v>MANCANTE</v>
      </c>
      <c r="Q96" s="40"/>
      <c r="R96" s="18" t="str">
        <f>IF(I96="caldo", "", IF(NOT(ISNA(VLOOKUP(Q96,'Criteri valutazione'!$C$28:$D44,2,FALSE))),VLOOKUP(Q96,'Criteri valutazione'!$C$28:$D$29,2,FALSE),"MANCANTE"))</f>
        <v>MANCANTE</v>
      </c>
      <c r="S96" s="40"/>
      <c r="T96" s="18" t="str">
        <f>IF(NOT(ISNA(VLOOKUP(S96,'Criteri valutazione'!$C$33:$D$35,2,FALSE))),VLOOKUP(S96,'Criteri valutazione'!$C$33:$D$35,2,FALSE),"MANCANTE")</f>
        <v>MANCANTE</v>
      </c>
      <c r="U96" s="43"/>
      <c r="V96" s="18" t="str">
        <f>IF(I96="freddo","", IF(I96="misto","", IF(I96="gelato","", IF(NOT(ISNA(VLOOKUP(U96,'Criteri valutazione'!$C$38:$D$39,2,FALSE))),VLOOKUP(U96,'Criteri valutazione'!$C$38:$D$39,2,FALSE),"MANCANTE"))))</f>
        <v/>
      </c>
      <c r="W96" s="43"/>
      <c r="X96" s="18" t="str">
        <f>IF(I96="freddo","", IF(I96="misto","", IF(I96="gelato","", IF(NOT(ISNA(VLOOKUP(W96,'Criteri valutazione'!$C$42:$D$43,2,FALSE))),VLOOKUP(W96,'Criteri valutazione'!$C$42:$D$43,2,FALSE),"MANCANTE"))))</f>
        <v/>
      </c>
    </row>
    <row r="97" spans="1:24" x14ac:dyDescent="0.25">
      <c r="A97" s="57">
        <v>17</v>
      </c>
      <c r="B97" s="53"/>
      <c r="C97" s="20"/>
      <c r="D97" s="21"/>
      <c r="E97" s="21"/>
      <c r="F97" s="21"/>
      <c r="G97" s="21"/>
      <c r="H97" s="44" t="s">
        <v>65</v>
      </c>
      <c r="I97" s="39" t="s">
        <v>18</v>
      </c>
      <c r="J97" s="40"/>
      <c r="K97" s="42" t="str">
        <f>IF(NOT(ISNA(VLOOKUP(J97,'Criteri valutazione'!$B$3:$C$8,2,FALSE))),VLOOKUP(J97,'Criteri valutazione'!$B$3:$C$8,2,FALSE),"MANCANTE")</f>
        <v>MANCANTE</v>
      </c>
      <c r="L97" s="41"/>
      <c r="M97" s="40"/>
      <c r="N97" s="18" t="str">
        <f>IF(NOT(ISNA(VLOOKUP(M97,'Criteri valutazione'!$B$11:$C110,2,FALSE))),VLOOKUP(M97,'Criteri valutazione'!$B$11:$C$19,2,FALSE),"MANCANTE")</f>
        <v>MANCANTE</v>
      </c>
      <c r="O97" s="40"/>
      <c r="P97" s="18" t="str">
        <f>IF(NOT(ISNA(VLOOKUP(O97,'Criteri valutazione'!$C$22:$D116,2,FALSE))),VLOOKUP(O97,'Criteri valutazione'!$C$22:$D$25,2,FALSE),"MANCANTE")</f>
        <v>MANCANTE</v>
      </c>
      <c r="Q97" s="40"/>
      <c r="R97" s="18" t="str">
        <f>IF(I97="caldo", "", IF(NOT(ISNA(VLOOKUP(Q97,'Criteri valutazione'!$C$28:$D45,2,FALSE))),VLOOKUP(Q97,'Criteri valutazione'!$C$28:$D$29,2,FALSE),"MANCANTE"))</f>
        <v>MANCANTE</v>
      </c>
      <c r="S97" s="40"/>
      <c r="T97" s="18" t="str">
        <f>IF(NOT(ISNA(VLOOKUP(S97,'Criteri valutazione'!$C$33:$D$35,2,FALSE))),VLOOKUP(S97,'Criteri valutazione'!$C$33:$D$35,2,FALSE),"MANCANTE")</f>
        <v>MANCANTE</v>
      </c>
      <c r="U97" s="43"/>
      <c r="V97" s="18" t="str">
        <f>IF(I97="freddo","", IF(I97="misto","", IF(I97="gelato","", IF(NOT(ISNA(VLOOKUP(U97,'Criteri valutazione'!$C$38:$D$39,2,FALSE))),VLOOKUP(U97,'Criteri valutazione'!$C$38:$D$39,2,FALSE),"MANCANTE"))))</f>
        <v/>
      </c>
      <c r="W97" s="43"/>
      <c r="X97" s="18" t="str">
        <f>IF(I97="freddo","", IF(I97="misto","", IF(I97="gelato","", IF(NOT(ISNA(VLOOKUP(W97,'Criteri valutazione'!$C$42:$D$43,2,FALSE))),VLOOKUP(W97,'Criteri valutazione'!$C$42:$D$43,2,FALSE),"MANCANTE"))))</f>
        <v/>
      </c>
    </row>
    <row r="98" spans="1:24" x14ac:dyDescent="0.25">
      <c r="A98" s="57">
        <v>18</v>
      </c>
      <c r="B98" s="53"/>
      <c r="C98" s="20"/>
      <c r="D98" s="21"/>
      <c r="E98" s="21"/>
      <c r="F98" s="21"/>
      <c r="G98" s="21"/>
      <c r="H98" s="44" t="s">
        <v>65</v>
      </c>
      <c r="I98" s="39" t="s">
        <v>18</v>
      </c>
      <c r="J98" s="40"/>
      <c r="K98" s="42" t="str">
        <f>IF(NOT(ISNA(VLOOKUP(J98,'Criteri valutazione'!$B$3:$C$8,2,FALSE))),VLOOKUP(J98,'Criteri valutazione'!$B$3:$C$8,2,FALSE),"MANCANTE")</f>
        <v>MANCANTE</v>
      </c>
      <c r="L98" s="41"/>
      <c r="M98" s="40"/>
      <c r="N98" s="18" t="str">
        <f>IF(NOT(ISNA(VLOOKUP(M98,'Criteri valutazione'!$B$11:$C111,2,FALSE))),VLOOKUP(M98,'Criteri valutazione'!$B$11:$C$19,2,FALSE),"MANCANTE")</f>
        <v>MANCANTE</v>
      </c>
      <c r="O98" s="40"/>
      <c r="P98" s="18" t="str">
        <f>IF(NOT(ISNA(VLOOKUP(O98,'Criteri valutazione'!$C$22:$D117,2,FALSE))),VLOOKUP(O98,'Criteri valutazione'!$C$22:$D$25,2,FALSE),"MANCANTE")</f>
        <v>MANCANTE</v>
      </c>
      <c r="Q98" s="40"/>
      <c r="R98" s="18" t="str">
        <f>IF(I98="caldo", "", IF(NOT(ISNA(VLOOKUP(Q98,'Criteri valutazione'!$C$28:$D46,2,FALSE))),VLOOKUP(Q98,'Criteri valutazione'!$C$28:$D$29,2,FALSE),"MANCANTE"))</f>
        <v>MANCANTE</v>
      </c>
      <c r="S98" s="40"/>
      <c r="T98" s="18" t="str">
        <f>IF(NOT(ISNA(VLOOKUP(S98,'Criteri valutazione'!$C$33:$D$35,2,FALSE))),VLOOKUP(S98,'Criteri valutazione'!$C$33:$D$35,2,FALSE),"MANCANTE")</f>
        <v>MANCANTE</v>
      </c>
      <c r="U98" s="43"/>
      <c r="V98" s="18" t="str">
        <f>IF(I98="freddo","", IF(I98="misto","", IF(I98="gelato","", IF(NOT(ISNA(VLOOKUP(U98,'Criteri valutazione'!$C$38:$D$39,2,FALSE))),VLOOKUP(U98,'Criteri valutazione'!$C$38:$D$39,2,FALSE),"MANCANTE"))))</f>
        <v/>
      </c>
      <c r="W98" s="43"/>
      <c r="X98" s="18" t="str">
        <f>IF(I98="freddo","", IF(I98="misto","", IF(I98="gelato","", IF(NOT(ISNA(VLOOKUP(W98,'Criteri valutazione'!$C$42:$D$43,2,FALSE))),VLOOKUP(W98,'Criteri valutazione'!$C$42:$D$43,2,FALSE),"MANCANTE"))))</f>
        <v/>
      </c>
    </row>
    <row r="99" spans="1:24" x14ac:dyDescent="0.25">
      <c r="A99" s="57">
        <v>19</v>
      </c>
      <c r="B99" s="53"/>
      <c r="C99" s="20"/>
      <c r="D99" s="21"/>
      <c r="E99" s="21"/>
      <c r="F99" s="21"/>
      <c r="G99" s="21"/>
      <c r="H99" s="44" t="s">
        <v>65</v>
      </c>
      <c r="I99" s="39" t="s">
        <v>18</v>
      </c>
      <c r="J99" s="40"/>
      <c r="K99" s="42" t="str">
        <f>IF(NOT(ISNA(VLOOKUP(J99,'Criteri valutazione'!$B$3:$C$8,2,FALSE))),VLOOKUP(J99,'Criteri valutazione'!$B$3:$C$8,2,FALSE),"MANCANTE")</f>
        <v>MANCANTE</v>
      </c>
      <c r="L99" s="41"/>
      <c r="M99" s="40"/>
      <c r="N99" s="18" t="str">
        <f>IF(NOT(ISNA(VLOOKUP(M99,'Criteri valutazione'!$B$11:$C112,2,FALSE))),VLOOKUP(M99,'Criteri valutazione'!$B$11:$C$19,2,FALSE),"MANCANTE")</f>
        <v>MANCANTE</v>
      </c>
      <c r="O99" s="40"/>
      <c r="P99" s="18" t="str">
        <f>IF(NOT(ISNA(VLOOKUP(O99,'Criteri valutazione'!$C$22:$D118,2,FALSE))),VLOOKUP(O99,'Criteri valutazione'!$C$22:$D$25,2,FALSE),"MANCANTE")</f>
        <v>MANCANTE</v>
      </c>
      <c r="Q99" s="40"/>
      <c r="R99" s="18" t="str">
        <f>IF(I99="caldo", "", IF(NOT(ISNA(VLOOKUP(Q99,'Criteri valutazione'!$C$28:$D47,2,FALSE))),VLOOKUP(Q99,'Criteri valutazione'!$C$28:$D$29,2,FALSE),"MANCANTE"))</f>
        <v>MANCANTE</v>
      </c>
      <c r="S99" s="40"/>
      <c r="T99" s="18" t="str">
        <f>IF(NOT(ISNA(VLOOKUP(S99,'Criteri valutazione'!$C$33:$D$35,2,FALSE))),VLOOKUP(S99,'Criteri valutazione'!$C$33:$D$35,2,FALSE),"MANCANTE")</f>
        <v>MANCANTE</v>
      </c>
      <c r="U99" s="43"/>
      <c r="V99" s="18" t="str">
        <f>IF(I99="freddo","", IF(I99="misto","", IF(I99="gelato","", IF(NOT(ISNA(VLOOKUP(U99,'Criteri valutazione'!$C$38:$D$39,2,FALSE))),VLOOKUP(U99,'Criteri valutazione'!$C$38:$D$39,2,FALSE),"MANCANTE"))))</f>
        <v/>
      </c>
      <c r="W99" s="43"/>
      <c r="X99" s="18" t="str">
        <f>IF(I99="freddo","", IF(I99="misto","", IF(I99="gelato","", IF(NOT(ISNA(VLOOKUP(W99,'Criteri valutazione'!$C$42:$D$43,2,FALSE))),VLOOKUP(W99,'Criteri valutazione'!$C$42:$D$43,2,FALSE),"MANCANTE"))))</f>
        <v/>
      </c>
    </row>
    <row r="100" spans="1:24" x14ac:dyDescent="0.25">
      <c r="A100" s="57">
        <v>20</v>
      </c>
      <c r="B100" s="53"/>
      <c r="C100" s="20"/>
      <c r="D100" s="21"/>
      <c r="E100" s="21"/>
      <c r="F100" s="21"/>
      <c r="G100" s="21"/>
      <c r="H100" s="44" t="s">
        <v>65</v>
      </c>
      <c r="I100" s="39" t="s">
        <v>18</v>
      </c>
      <c r="J100" s="40"/>
      <c r="K100" s="42" t="str">
        <f>IF(NOT(ISNA(VLOOKUP(J100,'Criteri valutazione'!$B$3:$C$8,2,FALSE))),VLOOKUP(J100,'Criteri valutazione'!$B$3:$C$8,2,FALSE),"MANCANTE")</f>
        <v>MANCANTE</v>
      </c>
      <c r="L100" s="41"/>
      <c r="M100" s="40"/>
      <c r="N100" s="18" t="str">
        <f>IF(NOT(ISNA(VLOOKUP(M100,'Criteri valutazione'!$B$11:$C113,2,FALSE))),VLOOKUP(M100,'Criteri valutazione'!$B$11:$C$19,2,FALSE),"MANCANTE")</f>
        <v>MANCANTE</v>
      </c>
      <c r="O100" s="40"/>
      <c r="P100" s="18" t="str">
        <f>IF(NOT(ISNA(VLOOKUP(O100,'Criteri valutazione'!$C$22:$D119,2,FALSE))),VLOOKUP(O100,'Criteri valutazione'!$C$22:$D$25,2,FALSE),"MANCANTE")</f>
        <v>MANCANTE</v>
      </c>
      <c r="Q100" s="40"/>
      <c r="R100" s="18" t="str">
        <f>IF(I100="caldo", "", IF(NOT(ISNA(VLOOKUP(Q100,'Criteri valutazione'!$C$28:$D48,2,FALSE))),VLOOKUP(Q100,'Criteri valutazione'!$C$28:$D$29,2,FALSE),"MANCANTE"))</f>
        <v>MANCANTE</v>
      </c>
      <c r="S100" s="40"/>
      <c r="T100" s="18" t="str">
        <f>IF(NOT(ISNA(VLOOKUP(S100,'Criteri valutazione'!$C$33:$D$35,2,FALSE))),VLOOKUP(S100,'Criteri valutazione'!$C$33:$D$35,2,FALSE),"MANCANTE")</f>
        <v>MANCANTE</v>
      </c>
      <c r="U100" s="43"/>
      <c r="V100" s="18" t="str">
        <f>IF(I100="freddo","", IF(I100="misto","", IF(I100="gelato","", IF(NOT(ISNA(VLOOKUP(U100,'Criteri valutazione'!$C$38:$D$39,2,FALSE))),VLOOKUP(U100,'Criteri valutazione'!$C$38:$D$39,2,FALSE),"MANCANTE"))))</f>
        <v/>
      </c>
      <c r="W100" s="43"/>
      <c r="X100" s="18" t="str">
        <f>IF(I100="freddo","", IF(I100="misto","", IF(I100="gelato","", IF(NOT(ISNA(VLOOKUP(W100,'Criteri valutazione'!$C$42:$D$43,2,FALSE))),VLOOKUP(W100,'Criteri valutazione'!$C$42:$D$43,2,FALSE),"MANCANTE"))))</f>
        <v/>
      </c>
    </row>
    <row r="101" spans="1:24" x14ac:dyDescent="0.25">
      <c r="A101" s="57">
        <v>21</v>
      </c>
      <c r="B101" s="53"/>
      <c r="C101" s="20"/>
      <c r="D101" s="21"/>
      <c r="E101" s="21"/>
      <c r="F101" s="21"/>
      <c r="G101" s="21"/>
      <c r="H101" s="44" t="s">
        <v>65</v>
      </c>
      <c r="I101" s="39" t="s">
        <v>18</v>
      </c>
      <c r="J101" s="40"/>
      <c r="K101" s="42" t="str">
        <f>IF(NOT(ISNA(VLOOKUP(J101,'Criteri valutazione'!$B$3:$C$8,2,FALSE))),VLOOKUP(J101,'Criteri valutazione'!$B$3:$C$8,2,FALSE),"MANCANTE")</f>
        <v>MANCANTE</v>
      </c>
      <c r="L101" s="41"/>
      <c r="M101" s="40"/>
      <c r="N101" s="18" t="str">
        <f>IF(NOT(ISNA(VLOOKUP(M101,'Criteri valutazione'!$B$11:$C114,2,FALSE))),VLOOKUP(M101,'Criteri valutazione'!$B$11:$C$19,2,FALSE),"MANCANTE")</f>
        <v>MANCANTE</v>
      </c>
      <c r="O101" s="40"/>
      <c r="P101" s="18" t="str">
        <f>IF(NOT(ISNA(VLOOKUP(O101,'Criteri valutazione'!$C$22:$D120,2,FALSE))),VLOOKUP(O101,'Criteri valutazione'!$C$22:$D$25,2,FALSE),"MANCANTE")</f>
        <v>MANCANTE</v>
      </c>
      <c r="Q101" s="40"/>
      <c r="R101" s="18" t="str">
        <f>IF(I101="caldo", "", IF(NOT(ISNA(VLOOKUP(Q101,'Criteri valutazione'!$C$28:$D49,2,FALSE))),VLOOKUP(Q101,'Criteri valutazione'!$C$28:$D$29,2,FALSE),"MANCANTE"))</f>
        <v>MANCANTE</v>
      </c>
      <c r="S101" s="40"/>
      <c r="T101" s="18" t="str">
        <f>IF(NOT(ISNA(VLOOKUP(S101,'Criteri valutazione'!$C$33:$D$35,2,FALSE))),VLOOKUP(S101,'Criteri valutazione'!$C$33:$D$35,2,FALSE),"MANCANTE")</f>
        <v>MANCANTE</v>
      </c>
      <c r="U101" s="43"/>
      <c r="V101" s="18" t="str">
        <f>IF(I101="freddo","", IF(I101="misto","", IF(I101="gelato","", IF(NOT(ISNA(VLOOKUP(U101,'Criteri valutazione'!$C$38:$D$39,2,FALSE))),VLOOKUP(U101,'Criteri valutazione'!$C$38:$D$39,2,FALSE),"MANCANTE"))))</f>
        <v/>
      </c>
      <c r="W101" s="43"/>
      <c r="X101" s="18" t="str">
        <f>IF(I101="freddo","", IF(I101="misto","", IF(I101="gelato","", IF(NOT(ISNA(VLOOKUP(W101,'Criteri valutazione'!$C$42:$D$43,2,FALSE))),VLOOKUP(W101,'Criteri valutazione'!$C$42:$D$43,2,FALSE),"MANCANTE"))))</f>
        <v/>
      </c>
    </row>
    <row r="102" spans="1:24" x14ac:dyDescent="0.25">
      <c r="A102" s="57">
        <v>22</v>
      </c>
      <c r="B102" s="53"/>
      <c r="C102" s="20"/>
      <c r="D102" s="21"/>
      <c r="E102" s="21"/>
      <c r="F102" s="21"/>
      <c r="G102" s="21"/>
      <c r="H102" s="44" t="s">
        <v>65</v>
      </c>
      <c r="I102" s="39" t="s">
        <v>18</v>
      </c>
      <c r="J102" s="40"/>
      <c r="K102" s="42" t="str">
        <f>IF(NOT(ISNA(VLOOKUP(J102,'Criteri valutazione'!$B$3:$C$8,2,FALSE))),VLOOKUP(J102,'Criteri valutazione'!$B$3:$C$8,2,FALSE),"MANCANTE")</f>
        <v>MANCANTE</v>
      </c>
      <c r="L102" s="41"/>
      <c r="M102" s="40"/>
      <c r="N102" s="18" t="str">
        <f>IF(NOT(ISNA(VLOOKUP(M102,'Criteri valutazione'!$B$11:$C115,2,FALSE))),VLOOKUP(M102,'Criteri valutazione'!$B$11:$C$19,2,FALSE),"MANCANTE")</f>
        <v>MANCANTE</v>
      </c>
      <c r="O102" s="40"/>
      <c r="P102" s="18" t="str">
        <f>IF(NOT(ISNA(VLOOKUP(O102,'Criteri valutazione'!$C$22:$D121,2,FALSE))),VLOOKUP(O102,'Criteri valutazione'!$C$22:$D$25,2,FALSE),"MANCANTE")</f>
        <v>MANCANTE</v>
      </c>
      <c r="Q102" s="40"/>
      <c r="R102" s="18" t="str">
        <f>IF(I102="caldo", "", IF(NOT(ISNA(VLOOKUP(Q102,'Criteri valutazione'!$C$28:$D50,2,FALSE))),VLOOKUP(Q102,'Criteri valutazione'!$C$28:$D$29,2,FALSE),"MANCANTE"))</f>
        <v>MANCANTE</v>
      </c>
      <c r="S102" s="40"/>
      <c r="T102" s="18" t="str">
        <f>IF(NOT(ISNA(VLOOKUP(S102,'Criteri valutazione'!$C$33:$D$35,2,FALSE))),VLOOKUP(S102,'Criteri valutazione'!$C$33:$D$35,2,FALSE),"MANCANTE")</f>
        <v>MANCANTE</v>
      </c>
      <c r="U102" s="43"/>
      <c r="V102" s="18" t="str">
        <f>IF(I102="freddo","", IF(I102="misto","", IF(I102="gelato","", IF(NOT(ISNA(VLOOKUP(U102,'Criteri valutazione'!$C$38:$D$39,2,FALSE))),VLOOKUP(U102,'Criteri valutazione'!$C$38:$D$39,2,FALSE),"MANCANTE"))))</f>
        <v/>
      </c>
      <c r="W102" s="43"/>
      <c r="X102" s="18" t="str">
        <f>IF(I102="freddo","", IF(I102="misto","", IF(I102="gelato","", IF(NOT(ISNA(VLOOKUP(W102,'Criteri valutazione'!$C$42:$D$43,2,FALSE))),VLOOKUP(W102,'Criteri valutazione'!$C$42:$D$43,2,FALSE),"MANCANTE"))))</f>
        <v/>
      </c>
    </row>
    <row r="103" spans="1:24" x14ac:dyDescent="0.25">
      <c r="A103" s="57">
        <v>23</v>
      </c>
      <c r="B103" s="53"/>
      <c r="C103" s="20"/>
      <c r="D103" s="21"/>
      <c r="E103" s="21"/>
      <c r="F103" s="21"/>
      <c r="G103" s="21"/>
      <c r="H103" s="44" t="s">
        <v>65</v>
      </c>
      <c r="I103" s="39" t="s">
        <v>18</v>
      </c>
      <c r="J103" s="40"/>
      <c r="K103" s="42" t="str">
        <f>IF(NOT(ISNA(VLOOKUP(J103,'Criteri valutazione'!$B$3:$C$8,2,FALSE))),VLOOKUP(J103,'Criteri valutazione'!$B$3:$C$8,2,FALSE),"MANCANTE")</f>
        <v>MANCANTE</v>
      </c>
      <c r="L103" s="41"/>
      <c r="M103" s="40"/>
      <c r="N103" s="18" t="str">
        <f>IF(NOT(ISNA(VLOOKUP(M103,'Criteri valutazione'!$B$11:$C116,2,FALSE))),VLOOKUP(M103,'Criteri valutazione'!$B$11:$C$19,2,FALSE),"MANCANTE")</f>
        <v>MANCANTE</v>
      </c>
      <c r="O103" s="40"/>
      <c r="P103" s="18" t="str">
        <f>IF(NOT(ISNA(VLOOKUP(O103,'Criteri valutazione'!$C$22:$D122,2,FALSE))),VLOOKUP(O103,'Criteri valutazione'!$C$22:$D$25,2,FALSE),"MANCANTE")</f>
        <v>MANCANTE</v>
      </c>
      <c r="Q103" s="40"/>
      <c r="R103" s="18" t="str">
        <f>IF(I103="caldo", "", IF(NOT(ISNA(VLOOKUP(Q103,'Criteri valutazione'!$C$28:$D51,2,FALSE))),VLOOKUP(Q103,'Criteri valutazione'!$C$28:$D$29,2,FALSE),"MANCANTE"))</f>
        <v>MANCANTE</v>
      </c>
      <c r="S103" s="40"/>
      <c r="T103" s="18" t="str">
        <f>IF(NOT(ISNA(VLOOKUP(S103,'Criteri valutazione'!$C$33:$D$35,2,FALSE))),VLOOKUP(S103,'Criteri valutazione'!$C$33:$D$35,2,FALSE),"MANCANTE")</f>
        <v>MANCANTE</v>
      </c>
      <c r="U103" s="43"/>
      <c r="V103" s="18" t="str">
        <f>IF(I103="freddo","", IF(I103="misto","", IF(I103="gelato","", IF(NOT(ISNA(VLOOKUP(U103,'Criteri valutazione'!$C$38:$D$39,2,FALSE))),VLOOKUP(U103,'Criteri valutazione'!$C$38:$D$39,2,FALSE),"MANCANTE"))))</f>
        <v/>
      </c>
      <c r="W103" s="43"/>
      <c r="X103" s="18" t="str">
        <f>IF(I103="freddo","", IF(I103="misto","", IF(I103="gelato","", IF(NOT(ISNA(VLOOKUP(W103,'Criteri valutazione'!$C$42:$D$43,2,FALSE))),VLOOKUP(W103,'Criteri valutazione'!$C$42:$D$43,2,FALSE),"MANCANTE"))))</f>
        <v/>
      </c>
    </row>
    <row r="104" spans="1:24" x14ac:dyDescent="0.25">
      <c r="A104" s="57">
        <v>24</v>
      </c>
      <c r="B104" s="53"/>
      <c r="C104" s="20"/>
      <c r="D104" s="21"/>
      <c r="E104" s="21"/>
      <c r="F104" s="21"/>
      <c r="G104" s="21"/>
      <c r="H104" s="44" t="s">
        <v>65</v>
      </c>
      <c r="I104" s="39" t="s">
        <v>18</v>
      </c>
      <c r="J104" s="40"/>
      <c r="K104" s="42" t="str">
        <f>IF(NOT(ISNA(VLOOKUP(J104,'Criteri valutazione'!$B$3:$C$8,2,FALSE))),VLOOKUP(J104,'Criteri valutazione'!$B$3:$C$8,2,FALSE),"MANCANTE")</f>
        <v>MANCANTE</v>
      </c>
      <c r="L104" s="41"/>
      <c r="M104" s="40"/>
      <c r="N104" s="18" t="str">
        <f>IF(NOT(ISNA(VLOOKUP(M104,'Criteri valutazione'!$B$11:$C117,2,FALSE))),VLOOKUP(M104,'Criteri valutazione'!$B$11:$C$19,2,FALSE),"MANCANTE")</f>
        <v>MANCANTE</v>
      </c>
      <c r="O104" s="40"/>
      <c r="P104" s="18" t="str">
        <f>IF(NOT(ISNA(VLOOKUP(O104,'Criteri valutazione'!$C$22:$D123,2,FALSE))),VLOOKUP(O104,'Criteri valutazione'!$C$22:$D$25,2,FALSE),"MANCANTE")</f>
        <v>MANCANTE</v>
      </c>
      <c r="Q104" s="40"/>
      <c r="R104" s="18" t="str">
        <f>IF(I104="caldo", "", IF(NOT(ISNA(VLOOKUP(Q104,'Criteri valutazione'!$C$28:$D52,2,FALSE))),VLOOKUP(Q104,'Criteri valutazione'!$C$28:$D$29,2,FALSE),"MANCANTE"))</f>
        <v>MANCANTE</v>
      </c>
      <c r="S104" s="40"/>
      <c r="T104" s="18" t="str">
        <f>IF(NOT(ISNA(VLOOKUP(S104,'Criteri valutazione'!$C$33:$D$35,2,FALSE))),VLOOKUP(S104,'Criteri valutazione'!$C$33:$D$35,2,FALSE),"MANCANTE")</f>
        <v>MANCANTE</v>
      </c>
      <c r="U104" s="43"/>
      <c r="V104" s="18" t="str">
        <f>IF(I104="freddo","", IF(I104="misto","", IF(I104="gelato","", IF(NOT(ISNA(VLOOKUP(U104,'Criteri valutazione'!$C$38:$D$39,2,FALSE))),VLOOKUP(U104,'Criteri valutazione'!$C$38:$D$39,2,FALSE),"MANCANTE"))))</f>
        <v/>
      </c>
      <c r="W104" s="43"/>
      <c r="X104" s="18" t="str">
        <f>IF(I104="freddo","", IF(I104="misto","", IF(I104="gelato","", IF(NOT(ISNA(VLOOKUP(W104,'Criteri valutazione'!$C$42:$D$43,2,FALSE))),VLOOKUP(W104,'Criteri valutazione'!$C$42:$D$43,2,FALSE),"MANCANTE"))))</f>
        <v/>
      </c>
    </row>
    <row r="105" spans="1:24" x14ac:dyDescent="0.25">
      <c r="A105" s="57">
        <v>25</v>
      </c>
      <c r="B105" s="53"/>
      <c r="C105" s="20"/>
      <c r="D105" s="21"/>
      <c r="E105" s="21"/>
      <c r="F105" s="21"/>
      <c r="G105" s="21"/>
      <c r="H105" s="44" t="s">
        <v>65</v>
      </c>
      <c r="I105" s="39" t="s">
        <v>18</v>
      </c>
      <c r="J105" s="40"/>
      <c r="K105" s="42" t="str">
        <f>IF(NOT(ISNA(VLOOKUP(J105,'Criteri valutazione'!$B$3:$C$8,2,FALSE))),VLOOKUP(J105,'Criteri valutazione'!$B$3:$C$8,2,FALSE),"MANCANTE")</f>
        <v>MANCANTE</v>
      </c>
      <c r="L105" s="41"/>
      <c r="M105" s="40"/>
      <c r="N105" s="18" t="str">
        <f>IF(NOT(ISNA(VLOOKUP(M105,'Criteri valutazione'!$B$11:$C118,2,FALSE))),VLOOKUP(M105,'Criteri valutazione'!$B$11:$C$19,2,FALSE),"MANCANTE")</f>
        <v>MANCANTE</v>
      </c>
      <c r="O105" s="40"/>
      <c r="P105" s="18" t="str">
        <f>IF(NOT(ISNA(VLOOKUP(O105,'Criteri valutazione'!$C$22:$D124,2,FALSE))),VLOOKUP(O105,'Criteri valutazione'!$C$22:$D$25,2,FALSE),"MANCANTE")</f>
        <v>MANCANTE</v>
      </c>
      <c r="Q105" s="40"/>
      <c r="R105" s="18" t="str">
        <f>IF(I105="caldo", "", IF(NOT(ISNA(VLOOKUP(Q105,'Criteri valutazione'!$C$28:$D53,2,FALSE))),VLOOKUP(Q105,'Criteri valutazione'!$C$28:$D$29,2,FALSE),"MANCANTE"))</f>
        <v>MANCANTE</v>
      </c>
      <c r="S105" s="40"/>
      <c r="T105" s="18" t="str">
        <f>IF(NOT(ISNA(VLOOKUP(S105,'Criteri valutazione'!$C$33:$D$35,2,FALSE))),VLOOKUP(S105,'Criteri valutazione'!$C$33:$D$35,2,FALSE),"MANCANTE")</f>
        <v>MANCANTE</v>
      </c>
      <c r="U105" s="43"/>
      <c r="V105" s="18" t="str">
        <f>IF(I105="freddo","", IF(I105="misto","", IF(I105="gelato","", IF(NOT(ISNA(VLOOKUP(U105,'Criteri valutazione'!$C$38:$D$39,2,FALSE))),VLOOKUP(U105,'Criteri valutazione'!$C$38:$D$39,2,FALSE),"MANCANTE"))))</f>
        <v/>
      </c>
      <c r="W105" s="43"/>
      <c r="X105" s="18" t="str">
        <f>IF(I105="freddo","", IF(I105="misto","", IF(I105="gelato","", IF(NOT(ISNA(VLOOKUP(W105,'Criteri valutazione'!$C$42:$D$43,2,FALSE))),VLOOKUP(W105,'Criteri valutazione'!$C$42:$D$43,2,FALSE),"MANCANTE"))))</f>
        <v/>
      </c>
    </row>
    <row r="106" spans="1:24" x14ac:dyDescent="0.25">
      <c r="A106" s="57">
        <v>26</v>
      </c>
      <c r="B106" s="53"/>
      <c r="C106" s="20"/>
      <c r="D106" s="21"/>
      <c r="E106" s="21"/>
      <c r="F106" s="21"/>
      <c r="G106" s="21"/>
      <c r="H106" s="44" t="s">
        <v>65</v>
      </c>
      <c r="I106" s="39" t="s">
        <v>18</v>
      </c>
      <c r="J106" s="40"/>
      <c r="K106" s="42" t="str">
        <f>IF(NOT(ISNA(VLOOKUP(J106,'Criteri valutazione'!$B$3:$C$8,2,FALSE))),VLOOKUP(J106,'Criteri valutazione'!$B$3:$C$8,2,FALSE),"MANCANTE")</f>
        <v>MANCANTE</v>
      </c>
      <c r="L106" s="41"/>
      <c r="M106" s="40"/>
      <c r="N106" s="18" t="str">
        <f>IF(NOT(ISNA(VLOOKUP(M106,'Criteri valutazione'!$B$11:$C119,2,FALSE))),VLOOKUP(M106,'Criteri valutazione'!$B$11:$C$19,2,FALSE),"MANCANTE")</f>
        <v>MANCANTE</v>
      </c>
      <c r="O106" s="40"/>
      <c r="P106" s="18" t="str">
        <f>IF(NOT(ISNA(VLOOKUP(O106,'Criteri valutazione'!$C$22:$D125,2,FALSE))),VLOOKUP(O106,'Criteri valutazione'!$C$22:$D$25,2,FALSE),"MANCANTE")</f>
        <v>MANCANTE</v>
      </c>
      <c r="Q106" s="40"/>
      <c r="R106" s="18" t="str">
        <f>IF(I106="caldo", "", IF(NOT(ISNA(VLOOKUP(Q106,'Criteri valutazione'!$C$28:$D54,2,FALSE))),VLOOKUP(Q106,'Criteri valutazione'!$C$28:$D$29,2,FALSE),"MANCANTE"))</f>
        <v>MANCANTE</v>
      </c>
      <c r="S106" s="40"/>
      <c r="T106" s="18" t="str">
        <f>IF(NOT(ISNA(VLOOKUP(S106,'Criteri valutazione'!$C$33:$D$35,2,FALSE))),VLOOKUP(S106,'Criteri valutazione'!$C$33:$D$35,2,FALSE),"MANCANTE")</f>
        <v>MANCANTE</v>
      </c>
      <c r="U106" s="43"/>
      <c r="V106" s="18" t="str">
        <f>IF(I106="freddo","", IF(I106="misto","", IF(I106="gelato","", IF(NOT(ISNA(VLOOKUP(U106,'Criteri valutazione'!$C$38:$D$39,2,FALSE))),VLOOKUP(U106,'Criteri valutazione'!$C$38:$D$39,2,FALSE),"MANCANTE"))))</f>
        <v/>
      </c>
      <c r="W106" s="43"/>
      <c r="X106" s="18" t="str">
        <f>IF(I106="freddo","", IF(I106="misto","", IF(I106="gelato","", IF(NOT(ISNA(VLOOKUP(W106,'Criteri valutazione'!$C$42:$D$43,2,FALSE))),VLOOKUP(W106,'Criteri valutazione'!$C$42:$D$43,2,FALSE),"MANCANTE"))))</f>
        <v/>
      </c>
    </row>
    <row r="107" spans="1:24" x14ac:dyDescent="0.25">
      <c r="A107" s="57">
        <v>27</v>
      </c>
      <c r="B107" s="53"/>
      <c r="C107" s="20"/>
      <c r="D107" s="21"/>
      <c r="E107" s="21"/>
      <c r="F107" s="21"/>
      <c r="G107" s="21"/>
      <c r="H107" s="44" t="s">
        <v>65</v>
      </c>
      <c r="I107" s="39" t="s">
        <v>18</v>
      </c>
      <c r="J107" s="40"/>
      <c r="K107" s="42" t="str">
        <f>IF(NOT(ISNA(VLOOKUP(J107,'Criteri valutazione'!$B$3:$C$8,2,FALSE))),VLOOKUP(J107,'Criteri valutazione'!$B$3:$C$8,2,FALSE),"MANCANTE")</f>
        <v>MANCANTE</v>
      </c>
      <c r="L107" s="41"/>
      <c r="M107" s="40"/>
      <c r="N107" s="18" t="str">
        <f>IF(NOT(ISNA(VLOOKUP(M107,'Criteri valutazione'!$B$11:$C120,2,FALSE))),VLOOKUP(M107,'Criteri valutazione'!$B$11:$C$19,2,FALSE),"MANCANTE")</f>
        <v>MANCANTE</v>
      </c>
      <c r="O107" s="40"/>
      <c r="P107" s="18" t="str">
        <f>IF(NOT(ISNA(VLOOKUP(O107,'Criteri valutazione'!$C$22:$D126,2,FALSE))),VLOOKUP(O107,'Criteri valutazione'!$C$22:$D$25,2,FALSE),"MANCANTE")</f>
        <v>MANCANTE</v>
      </c>
      <c r="Q107" s="40"/>
      <c r="R107" s="18" t="str">
        <f>IF(I107="caldo", "", IF(NOT(ISNA(VLOOKUP(Q107,'Criteri valutazione'!$C$28:$D55,2,FALSE))),VLOOKUP(Q107,'Criteri valutazione'!$C$28:$D$29,2,FALSE),"MANCANTE"))</f>
        <v>MANCANTE</v>
      </c>
      <c r="S107" s="40"/>
      <c r="T107" s="18" t="str">
        <f>IF(NOT(ISNA(VLOOKUP(S107,'Criteri valutazione'!$C$33:$D$35,2,FALSE))),VLOOKUP(S107,'Criteri valutazione'!$C$33:$D$35,2,FALSE),"MANCANTE")</f>
        <v>MANCANTE</v>
      </c>
      <c r="U107" s="43"/>
      <c r="V107" s="18" t="str">
        <f>IF(I107="freddo","", IF(I107="misto","", IF(I107="gelato","", IF(NOT(ISNA(VLOOKUP(U107,'Criteri valutazione'!$C$38:$D$39,2,FALSE))),VLOOKUP(U107,'Criteri valutazione'!$C$38:$D$39,2,FALSE),"MANCANTE"))))</f>
        <v/>
      </c>
      <c r="W107" s="43"/>
      <c r="X107" s="18" t="str">
        <f>IF(I107="freddo","", IF(I107="misto","", IF(I107="gelato","", IF(NOT(ISNA(VLOOKUP(W107,'Criteri valutazione'!$C$42:$D$43,2,FALSE))),VLOOKUP(W107,'Criteri valutazione'!$C$42:$D$43,2,FALSE),"MANCANTE"))))</f>
        <v/>
      </c>
    </row>
    <row r="108" spans="1:24" x14ac:dyDescent="0.25">
      <c r="A108" s="57">
        <v>28</v>
      </c>
      <c r="B108" s="53"/>
      <c r="C108" s="20"/>
      <c r="D108" s="21"/>
      <c r="E108" s="21"/>
      <c r="F108" s="21"/>
      <c r="G108" s="21"/>
      <c r="H108" s="44" t="s">
        <v>65</v>
      </c>
      <c r="I108" s="39" t="s">
        <v>18</v>
      </c>
      <c r="J108" s="40"/>
      <c r="K108" s="42" t="str">
        <f>IF(NOT(ISNA(VLOOKUP(J108,'Criteri valutazione'!$B$3:$C$8,2,FALSE))),VLOOKUP(J108,'Criteri valutazione'!$B$3:$C$8,2,FALSE),"MANCANTE")</f>
        <v>MANCANTE</v>
      </c>
      <c r="L108" s="41"/>
      <c r="M108" s="40"/>
      <c r="N108" s="18" t="str">
        <f>IF(NOT(ISNA(VLOOKUP(M108,'Criteri valutazione'!$B$11:$C121,2,FALSE))),VLOOKUP(M108,'Criteri valutazione'!$B$11:$C$19,2,FALSE),"MANCANTE")</f>
        <v>MANCANTE</v>
      </c>
      <c r="O108" s="40"/>
      <c r="P108" s="18" t="str">
        <f>IF(NOT(ISNA(VLOOKUP(O108,'Criteri valutazione'!$C$22:$D127,2,FALSE))),VLOOKUP(O108,'Criteri valutazione'!$C$22:$D$25,2,FALSE),"MANCANTE")</f>
        <v>MANCANTE</v>
      </c>
      <c r="Q108" s="40"/>
      <c r="R108" s="18" t="str">
        <f>IF(I108="caldo", "", IF(NOT(ISNA(VLOOKUP(Q108,'Criteri valutazione'!$C$28:$D56,2,FALSE))),VLOOKUP(Q108,'Criteri valutazione'!$C$28:$D$29,2,FALSE),"MANCANTE"))</f>
        <v>MANCANTE</v>
      </c>
      <c r="S108" s="40"/>
      <c r="T108" s="18" t="str">
        <f>IF(NOT(ISNA(VLOOKUP(S108,'Criteri valutazione'!$C$33:$D$35,2,FALSE))),VLOOKUP(S108,'Criteri valutazione'!$C$33:$D$35,2,FALSE),"MANCANTE")</f>
        <v>MANCANTE</v>
      </c>
      <c r="U108" s="43"/>
      <c r="V108" s="18" t="str">
        <f>IF(I108="freddo","", IF(I108="misto","", IF(I108="gelato","", IF(NOT(ISNA(VLOOKUP(U108,'Criteri valutazione'!$C$38:$D$39,2,FALSE))),VLOOKUP(U108,'Criteri valutazione'!$C$38:$D$39,2,FALSE),"MANCANTE"))))</f>
        <v/>
      </c>
      <c r="W108" s="43"/>
      <c r="X108" s="18" t="str">
        <f>IF(I108="freddo","", IF(I108="misto","", IF(I108="gelato","", IF(NOT(ISNA(VLOOKUP(W108,'Criteri valutazione'!$C$42:$D$43,2,FALSE))),VLOOKUP(W108,'Criteri valutazione'!$C$42:$D$43,2,FALSE),"MANCANTE"))))</f>
        <v/>
      </c>
    </row>
    <row r="109" spans="1:24" x14ac:dyDescent="0.25">
      <c r="A109" s="57">
        <v>29</v>
      </c>
      <c r="B109" s="53"/>
      <c r="C109" s="20"/>
      <c r="D109" s="21"/>
      <c r="E109" s="21"/>
      <c r="F109" s="21"/>
      <c r="G109" s="21"/>
      <c r="H109" s="44" t="s">
        <v>65</v>
      </c>
      <c r="I109" s="39" t="s">
        <v>18</v>
      </c>
      <c r="J109" s="40"/>
      <c r="K109" s="42" t="str">
        <f>IF(NOT(ISNA(VLOOKUP(J109,'Criteri valutazione'!$B$3:$C$8,2,FALSE))),VLOOKUP(J109,'Criteri valutazione'!$B$3:$C$8,2,FALSE),"MANCANTE")</f>
        <v>MANCANTE</v>
      </c>
      <c r="L109" s="41"/>
      <c r="M109" s="40"/>
      <c r="N109" s="18" t="str">
        <f>IF(NOT(ISNA(VLOOKUP(M109,'Criteri valutazione'!$B$11:$C122,2,FALSE))),VLOOKUP(M109,'Criteri valutazione'!$B$11:$C$19,2,FALSE),"MANCANTE")</f>
        <v>MANCANTE</v>
      </c>
      <c r="O109" s="40"/>
      <c r="P109" s="18" t="str">
        <f>IF(NOT(ISNA(VLOOKUP(O109,'Criteri valutazione'!$C$22:$D128,2,FALSE))),VLOOKUP(O109,'Criteri valutazione'!$C$22:$D$25,2,FALSE),"MANCANTE")</f>
        <v>MANCANTE</v>
      </c>
      <c r="Q109" s="40"/>
      <c r="R109" s="18" t="str">
        <f>IF(I109="caldo", "", IF(NOT(ISNA(VLOOKUP(Q109,'Criteri valutazione'!$C$28:$D57,2,FALSE))),VLOOKUP(Q109,'Criteri valutazione'!$C$28:$D$29,2,FALSE),"MANCANTE"))</f>
        <v>MANCANTE</v>
      </c>
      <c r="S109" s="40"/>
      <c r="T109" s="18" t="str">
        <f>IF(NOT(ISNA(VLOOKUP(S109,'Criteri valutazione'!$C$33:$D$35,2,FALSE))),VLOOKUP(S109,'Criteri valutazione'!$C$33:$D$35,2,FALSE),"MANCANTE")</f>
        <v>MANCANTE</v>
      </c>
      <c r="U109" s="43"/>
      <c r="V109" s="18" t="str">
        <f>IF(I109="freddo","", IF(I109="misto","", IF(I109="gelato","", IF(NOT(ISNA(VLOOKUP(U109,'Criteri valutazione'!$C$38:$D$39,2,FALSE))),VLOOKUP(U109,'Criteri valutazione'!$C$38:$D$39,2,FALSE),"MANCANTE"))))</f>
        <v/>
      </c>
      <c r="W109" s="43"/>
      <c r="X109" s="18" t="str">
        <f>IF(I109="freddo","", IF(I109="misto","", IF(I109="gelato","", IF(NOT(ISNA(VLOOKUP(W109,'Criteri valutazione'!$C$42:$D$43,2,FALSE))),VLOOKUP(W109,'Criteri valutazione'!$C$42:$D$43,2,FALSE),"MANCANTE"))))</f>
        <v/>
      </c>
    </row>
    <row r="110" spans="1:24" x14ac:dyDescent="0.25">
      <c r="A110" s="57">
        <v>30</v>
      </c>
      <c r="B110" s="53"/>
      <c r="C110" s="20"/>
      <c r="D110" s="21"/>
      <c r="E110" s="21"/>
      <c r="F110" s="21"/>
      <c r="G110" s="21"/>
      <c r="H110" s="44" t="s">
        <v>65</v>
      </c>
      <c r="I110" s="39" t="s">
        <v>18</v>
      </c>
      <c r="J110" s="40"/>
      <c r="K110" s="42" t="str">
        <f>IF(NOT(ISNA(VLOOKUP(J110,'Criteri valutazione'!$B$3:$C$8,2,FALSE))),VLOOKUP(J110,'Criteri valutazione'!$B$3:$C$8,2,FALSE),"MANCANTE")</f>
        <v>MANCANTE</v>
      </c>
      <c r="L110" s="41"/>
      <c r="M110" s="40"/>
      <c r="N110" s="18" t="str">
        <f>IF(NOT(ISNA(VLOOKUP(M110,'Criteri valutazione'!$B$11:$C123,2,FALSE))),VLOOKUP(M110,'Criteri valutazione'!$B$11:$C$19,2,FALSE),"MANCANTE")</f>
        <v>MANCANTE</v>
      </c>
      <c r="O110" s="40"/>
      <c r="P110" s="18" t="str">
        <f>IF(NOT(ISNA(VLOOKUP(O110,'Criteri valutazione'!$C$22:$D129,2,FALSE))),VLOOKUP(O110,'Criteri valutazione'!$C$22:$D$25,2,FALSE),"MANCANTE")</f>
        <v>MANCANTE</v>
      </c>
      <c r="Q110" s="40"/>
      <c r="R110" s="18" t="str">
        <f>IF(I110="caldo", "", IF(NOT(ISNA(VLOOKUP(Q110,'Criteri valutazione'!$C$28:$D58,2,FALSE))),VLOOKUP(Q110,'Criteri valutazione'!$C$28:$D$29,2,FALSE),"MANCANTE"))</f>
        <v>MANCANTE</v>
      </c>
      <c r="S110" s="40"/>
      <c r="T110" s="18" t="str">
        <f>IF(NOT(ISNA(VLOOKUP(S110,'Criteri valutazione'!$C$33:$D$35,2,FALSE))),VLOOKUP(S110,'Criteri valutazione'!$C$33:$D$35,2,FALSE),"MANCANTE")</f>
        <v>MANCANTE</v>
      </c>
      <c r="U110" s="43"/>
      <c r="V110" s="18" t="str">
        <f>IF(I110="freddo","", IF(I110="misto","", IF(I110="gelato","", IF(NOT(ISNA(VLOOKUP(U110,'Criteri valutazione'!$C$38:$D$39,2,FALSE))),VLOOKUP(U110,'Criteri valutazione'!$C$38:$D$39,2,FALSE),"MANCANTE"))))</f>
        <v/>
      </c>
      <c r="W110" s="43"/>
      <c r="X110" s="18" t="str">
        <f>IF(I110="freddo","", IF(I110="misto","", IF(I110="gelato","", IF(NOT(ISNA(VLOOKUP(W110,'Criteri valutazione'!$C$42:$D$43,2,FALSE))),VLOOKUP(W110,'Criteri valutazione'!$C$42:$D$43,2,FALSE),"MANCANTE"))))</f>
        <v/>
      </c>
    </row>
    <row r="111" spans="1:24" x14ac:dyDescent="0.25">
      <c r="A111" s="57">
        <v>31</v>
      </c>
      <c r="B111" s="53"/>
      <c r="C111" s="20"/>
      <c r="D111" s="21"/>
      <c r="E111" s="21"/>
      <c r="F111" s="21"/>
      <c r="G111" s="21"/>
      <c r="H111" s="44" t="s">
        <v>65</v>
      </c>
      <c r="I111" s="39" t="s">
        <v>18</v>
      </c>
      <c r="J111" s="40"/>
      <c r="K111" s="42" t="str">
        <f>IF(NOT(ISNA(VLOOKUP(J111,'Criteri valutazione'!$B$3:$C$8,2,FALSE))),VLOOKUP(J111,'Criteri valutazione'!$B$3:$C$8,2,FALSE),"MANCANTE")</f>
        <v>MANCANTE</v>
      </c>
      <c r="L111" s="41"/>
      <c r="M111" s="40"/>
      <c r="N111" s="18" t="str">
        <f>IF(NOT(ISNA(VLOOKUP(M111,'Criteri valutazione'!$B$11:$C124,2,FALSE))),VLOOKUP(M111,'Criteri valutazione'!$B$11:$C$19,2,FALSE),"MANCANTE")</f>
        <v>MANCANTE</v>
      </c>
      <c r="O111" s="40"/>
      <c r="P111" s="18" t="str">
        <f>IF(NOT(ISNA(VLOOKUP(O111,'Criteri valutazione'!$C$22:$D130,2,FALSE))),VLOOKUP(O111,'Criteri valutazione'!$C$22:$D$25,2,FALSE),"MANCANTE")</f>
        <v>MANCANTE</v>
      </c>
      <c r="Q111" s="40"/>
      <c r="R111" s="18" t="str">
        <f>IF(I111="caldo", "", IF(NOT(ISNA(VLOOKUP(Q111,'Criteri valutazione'!$C$28:$D59,2,FALSE))),VLOOKUP(Q111,'Criteri valutazione'!$C$28:$D$29,2,FALSE),"MANCANTE"))</f>
        <v>MANCANTE</v>
      </c>
      <c r="S111" s="40"/>
      <c r="T111" s="18" t="str">
        <f>IF(NOT(ISNA(VLOOKUP(S111,'Criteri valutazione'!$C$33:$D$35,2,FALSE))),VLOOKUP(S111,'Criteri valutazione'!$C$33:$D$35,2,FALSE),"MANCANTE")</f>
        <v>MANCANTE</v>
      </c>
      <c r="U111" s="43"/>
      <c r="V111" s="18" t="str">
        <f>IF(I111="freddo","", IF(I111="misto","", IF(I111="gelato","", IF(NOT(ISNA(VLOOKUP(U111,'Criteri valutazione'!$C$38:$D$39,2,FALSE))),VLOOKUP(U111,'Criteri valutazione'!$C$38:$D$39,2,FALSE),"MANCANTE"))))</f>
        <v/>
      </c>
      <c r="W111" s="43"/>
      <c r="X111" s="18" t="str">
        <f>IF(I111="freddo","", IF(I111="misto","", IF(I111="gelato","", IF(NOT(ISNA(VLOOKUP(W111,'Criteri valutazione'!$C$42:$D$43,2,FALSE))),VLOOKUP(W111,'Criteri valutazione'!$C$42:$D$43,2,FALSE),"MANCANTE"))))</f>
        <v/>
      </c>
    </row>
    <row r="112" spans="1:24" x14ac:dyDescent="0.25">
      <c r="A112" s="57">
        <v>32</v>
      </c>
      <c r="B112" s="53"/>
      <c r="C112" s="20"/>
      <c r="D112" s="21"/>
      <c r="E112" s="21"/>
      <c r="F112" s="21"/>
      <c r="G112" s="21"/>
      <c r="H112" s="44" t="s">
        <v>65</v>
      </c>
      <c r="I112" s="39" t="s">
        <v>18</v>
      </c>
      <c r="J112" s="40"/>
      <c r="K112" s="42" t="str">
        <f>IF(NOT(ISNA(VLOOKUP(J112,'Criteri valutazione'!$B$3:$C$8,2,FALSE))),VLOOKUP(J112,'Criteri valutazione'!$B$3:$C$8,2,FALSE),"MANCANTE")</f>
        <v>MANCANTE</v>
      </c>
      <c r="L112" s="41"/>
      <c r="M112" s="40"/>
      <c r="N112" s="18" t="str">
        <f>IF(NOT(ISNA(VLOOKUP(M112,'Criteri valutazione'!$B$11:$C125,2,FALSE))),VLOOKUP(M112,'Criteri valutazione'!$B$11:$C$19,2,FALSE),"MANCANTE")</f>
        <v>MANCANTE</v>
      </c>
      <c r="O112" s="40"/>
      <c r="P112" s="18" t="str">
        <f>IF(NOT(ISNA(VLOOKUP(O112,'Criteri valutazione'!$C$22:$D131,2,FALSE))),VLOOKUP(O112,'Criteri valutazione'!$C$22:$D$25,2,FALSE),"MANCANTE")</f>
        <v>MANCANTE</v>
      </c>
      <c r="Q112" s="40"/>
      <c r="R112" s="18" t="str">
        <f>IF(I112="caldo", "", IF(NOT(ISNA(VLOOKUP(Q112,'Criteri valutazione'!$C$28:$D60,2,FALSE))),VLOOKUP(Q112,'Criteri valutazione'!$C$28:$D$29,2,FALSE),"MANCANTE"))</f>
        <v>MANCANTE</v>
      </c>
      <c r="S112" s="40"/>
      <c r="T112" s="18" t="str">
        <f>IF(NOT(ISNA(VLOOKUP(S112,'Criteri valutazione'!$C$33:$D$35,2,FALSE))),VLOOKUP(S112,'Criteri valutazione'!$C$33:$D$35,2,FALSE),"MANCANTE")</f>
        <v>MANCANTE</v>
      </c>
      <c r="U112" s="43"/>
      <c r="V112" s="18" t="str">
        <f>IF(I112="freddo","", IF(I112="misto","", IF(I112="gelato","", IF(NOT(ISNA(VLOOKUP(U112,'Criteri valutazione'!$C$38:$D$39,2,FALSE))),VLOOKUP(U112,'Criteri valutazione'!$C$38:$D$39,2,FALSE),"MANCANTE"))))</f>
        <v/>
      </c>
      <c r="W112" s="43"/>
      <c r="X112" s="18" t="str">
        <f>IF(I112="freddo","", IF(I112="misto","", IF(I112="gelato","", IF(NOT(ISNA(VLOOKUP(W112,'Criteri valutazione'!$C$42:$D$43,2,FALSE))),VLOOKUP(W112,'Criteri valutazione'!$C$42:$D$43,2,FALSE),"MANCANTE"))))</f>
        <v/>
      </c>
    </row>
    <row r="113" spans="1:24" x14ac:dyDescent="0.25">
      <c r="A113" s="57">
        <v>33</v>
      </c>
      <c r="B113" s="53"/>
      <c r="C113" s="20"/>
      <c r="D113" s="21"/>
      <c r="E113" s="21"/>
      <c r="F113" s="21"/>
      <c r="G113" s="21"/>
      <c r="H113" s="44" t="s">
        <v>65</v>
      </c>
      <c r="I113" s="39" t="s">
        <v>18</v>
      </c>
      <c r="J113" s="40"/>
      <c r="K113" s="42" t="str">
        <f>IF(NOT(ISNA(VLOOKUP(J113,'Criteri valutazione'!$B$3:$C$8,2,FALSE))),VLOOKUP(J113,'Criteri valutazione'!$B$3:$C$8,2,FALSE),"MANCANTE")</f>
        <v>MANCANTE</v>
      </c>
      <c r="L113" s="41"/>
      <c r="M113" s="40"/>
      <c r="N113" s="18" t="str">
        <f>IF(NOT(ISNA(VLOOKUP(M113,'Criteri valutazione'!$B$11:$C126,2,FALSE))),VLOOKUP(M113,'Criteri valutazione'!$B$11:$C$19,2,FALSE),"MANCANTE")</f>
        <v>MANCANTE</v>
      </c>
      <c r="O113" s="40"/>
      <c r="P113" s="18" t="str">
        <f>IF(NOT(ISNA(VLOOKUP(O113,'Criteri valutazione'!$C$22:$D132,2,FALSE))),VLOOKUP(O113,'Criteri valutazione'!$C$22:$D$25,2,FALSE),"MANCANTE")</f>
        <v>MANCANTE</v>
      </c>
      <c r="Q113" s="40"/>
      <c r="R113" s="18" t="str">
        <f>IF(I113="caldo", "", IF(NOT(ISNA(VLOOKUP(Q113,'Criteri valutazione'!$C$28:$D61,2,FALSE))),VLOOKUP(Q113,'Criteri valutazione'!$C$28:$D$29,2,FALSE),"MANCANTE"))</f>
        <v>MANCANTE</v>
      </c>
      <c r="S113" s="40"/>
      <c r="T113" s="18" t="str">
        <f>IF(NOT(ISNA(VLOOKUP(S113,'Criteri valutazione'!$C$33:$D$35,2,FALSE))),VLOOKUP(S113,'Criteri valutazione'!$C$33:$D$35,2,FALSE),"MANCANTE")</f>
        <v>MANCANTE</v>
      </c>
      <c r="U113" s="43"/>
      <c r="V113" s="18" t="str">
        <f>IF(I113="freddo","", IF(I113="misto","", IF(I113="gelato","", IF(NOT(ISNA(VLOOKUP(U113,'Criteri valutazione'!$C$38:$D$39,2,FALSE))),VLOOKUP(U113,'Criteri valutazione'!$C$38:$D$39,2,FALSE),"MANCANTE"))))</f>
        <v/>
      </c>
      <c r="W113" s="43"/>
      <c r="X113" s="18" t="str">
        <f>IF(I113="freddo","", IF(I113="misto","", IF(I113="gelato","", IF(NOT(ISNA(VLOOKUP(W113,'Criteri valutazione'!$C$42:$D$43,2,FALSE))),VLOOKUP(W113,'Criteri valutazione'!$C$42:$D$43,2,FALSE),"MANCANTE"))))</f>
        <v/>
      </c>
    </row>
    <row r="114" spans="1:24" x14ac:dyDescent="0.25">
      <c r="A114" s="57">
        <v>34</v>
      </c>
      <c r="B114" s="53"/>
      <c r="C114" s="20"/>
      <c r="D114" s="21"/>
      <c r="E114" s="21"/>
      <c r="F114" s="21"/>
      <c r="G114" s="21"/>
      <c r="H114" s="44" t="s">
        <v>65</v>
      </c>
      <c r="I114" s="39" t="s">
        <v>18</v>
      </c>
      <c r="J114" s="40"/>
      <c r="K114" s="42" t="str">
        <f>IF(NOT(ISNA(VLOOKUP(J114,'Criteri valutazione'!$B$3:$C$8,2,FALSE))),VLOOKUP(J114,'Criteri valutazione'!$B$3:$C$8,2,FALSE),"MANCANTE")</f>
        <v>MANCANTE</v>
      </c>
      <c r="L114" s="41"/>
      <c r="M114" s="40"/>
      <c r="N114" s="18" t="str">
        <f>IF(NOT(ISNA(VLOOKUP(M114,'Criteri valutazione'!$B$11:$C127,2,FALSE))),VLOOKUP(M114,'Criteri valutazione'!$B$11:$C$19,2,FALSE),"MANCANTE")</f>
        <v>MANCANTE</v>
      </c>
      <c r="O114" s="40"/>
      <c r="P114" s="18" t="str">
        <f>IF(NOT(ISNA(VLOOKUP(O114,'Criteri valutazione'!$C$22:$D133,2,FALSE))),VLOOKUP(O114,'Criteri valutazione'!$C$22:$D$25,2,FALSE),"MANCANTE")</f>
        <v>MANCANTE</v>
      </c>
      <c r="Q114" s="40"/>
      <c r="R114" s="18" t="str">
        <f>IF(I114="caldo", "", IF(NOT(ISNA(VLOOKUP(Q114,'Criteri valutazione'!$C$28:$D62,2,FALSE))),VLOOKUP(Q114,'Criteri valutazione'!$C$28:$D$29,2,FALSE),"MANCANTE"))</f>
        <v>MANCANTE</v>
      </c>
      <c r="S114" s="40"/>
      <c r="T114" s="18" t="str">
        <f>IF(NOT(ISNA(VLOOKUP(S114,'Criteri valutazione'!$C$33:$D$35,2,FALSE))),VLOOKUP(S114,'Criteri valutazione'!$C$33:$D$35,2,FALSE),"MANCANTE")</f>
        <v>MANCANTE</v>
      </c>
      <c r="U114" s="43"/>
      <c r="V114" s="18" t="str">
        <f>IF(I114="freddo","", IF(I114="misto","", IF(I114="gelato","", IF(NOT(ISNA(VLOOKUP(U114,'Criteri valutazione'!$C$38:$D$39,2,FALSE))),VLOOKUP(U114,'Criteri valutazione'!$C$38:$D$39,2,FALSE),"MANCANTE"))))</f>
        <v/>
      </c>
      <c r="W114" s="43"/>
      <c r="X114" s="18" t="str">
        <f>IF(I114="freddo","", IF(I114="misto","", IF(I114="gelato","", IF(NOT(ISNA(VLOOKUP(W114,'Criteri valutazione'!$C$42:$D$43,2,FALSE))),VLOOKUP(W114,'Criteri valutazione'!$C$42:$D$43,2,FALSE),"MANCANTE"))))</f>
        <v/>
      </c>
    </row>
    <row r="115" spans="1:24" x14ac:dyDescent="0.25">
      <c r="A115" s="57">
        <v>35</v>
      </c>
      <c r="B115" s="53"/>
      <c r="C115" s="20"/>
      <c r="D115" s="21"/>
      <c r="E115" s="21"/>
      <c r="F115" s="21"/>
      <c r="G115" s="21"/>
      <c r="H115" s="44" t="s">
        <v>65</v>
      </c>
      <c r="I115" s="39" t="s">
        <v>18</v>
      </c>
      <c r="J115" s="40"/>
      <c r="K115" s="42" t="str">
        <f>IF(NOT(ISNA(VLOOKUP(J115,'Criteri valutazione'!$B$3:$C$8,2,FALSE))),VLOOKUP(J115,'Criteri valutazione'!$B$3:$C$8,2,FALSE),"MANCANTE")</f>
        <v>MANCANTE</v>
      </c>
      <c r="L115" s="41"/>
      <c r="M115" s="40"/>
      <c r="N115" s="18" t="str">
        <f>IF(NOT(ISNA(VLOOKUP(M115,'Criteri valutazione'!$B$11:$C128,2,FALSE))),VLOOKUP(M115,'Criteri valutazione'!$B$11:$C$19,2,FALSE),"MANCANTE")</f>
        <v>MANCANTE</v>
      </c>
      <c r="O115" s="40"/>
      <c r="P115" s="18" t="str">
        <f>IF(NOT(ISNA(VLOOKUP(O115,'Criteri valutazione'!$C$22:$D134,2,FALSE))),VLOOKUP(O115,'Criteri valutazione'!$C$22:$D$25,2,FALSE),"MANCANTE")</f>
        <v>MANCANTE</v>
      </c>
      <c r="Q115" s="40"/>
      <c r="R115" s="18" t="str">
        <f>IF(I115="caldo", "", IF(NOT(ISNA(VLOOKUP(Q115,'Criteri valutazione'!$C$28:$D63,2,FALSE))),VLOOKUP(Q115,'Criteri valutazione'!$C$28:$D$29,2,FALSE),"MANCANTE"))</f>
        <v>MANCANTE</v>
      </c>
      <c r="S115" s="40"/>
      <c r="T115" s="18" t="str">
        <f>IF(NOT(ISNA(VLOOKUP(S115,'Criteri valutazione'!$C$33:$D$35,2,FALSE))),VLOOKUP(S115,'Criteri valutazione'!$C$33:$D$35,2,FALSE),"MANCANTE")</f>
        <v>MANCANTE</v>
      </c>
      <c r="U115" s="43"/>
      <c r="V115" s="18" t="str">
        <f>IF(I115="freddo","", IF(I115="misto","", IF(I115="gelato","", IF(NOT(ISNA(VLOOKUP(U115,'Criteri valutazione'!$C$38:$D$39,2,FALSE))),VLOOKUP(U115,'Criteri valutazione'!$C$38:$D$39,2,FALSE),"MANCANTE"))))</f>
        <v/>
      </c>
      <c r="W115" s="43"/>
      <c r="X115" s="18" t="str">
        <f>IF(I115="freddo","", IF(I115="misto","", IF(I115="gelato","", IF(NOT(ISNA(VLOOKUP(W115,'Criteri valutazione'!$C$42:$D$43,2,FALSE))),VLOOKUP(W115,'Criteri valutazione'!$C$42:$D$43,2,FALSE),"MANCANTE"))))</f>
        <v/>
      </c>
    </row>
    <row r="116" spans="1:24" x14ac:dyDescent="0.25">
      <c r="A116" s="57">
        <v>36</v>
      </c>
      <c r="B116" s="53"/>
      <c r="C116" s="20"/>
      <c r="D116" s="21"/>
      <c r="E116" s="21"/>
      <c r="F116" s="21"/>
      <c r="G116" s="21"/>
      <c r="H116" s="44" t="s">
        <v>65</v>
      </c>
      <c r="I116" s="39" t="s">
        <v>18</v>
      </c>
      <c r="J116" s="40"/>
      <c r="K116" s="42" t="str">
        <f>IF(NOT(ISNA(VLOOKUP(J116,'Criteri valutazione'!$B$3:$C$8,2,FALSE))),VLOOKUP(J116,'Criteri valutazione'!$B$3:$C$8,2,FALSE),"MANCANTE")</f>
        <v>MANCANTE</v>
      </c>
      <c r="L116" s="41"/>
      <c r="M116" s="40"/>
      <c r="N116" s="18" t="str">
        <f>IF(NOT(ISNA(VLOOKUP(M116,'Criteri valutazione'!$B$11:$C129,2,FALSE))),VLOOKUP(M116,'Criteri valutazione'!$B$11:$C$19,2,FALSE),"MANCANTE")</f>
        <v>MANCANTE</v>
      </c>
      <c r="O116" s="40"/>
      <c r="P116" s="18" t="str">
        <f>IF(NOT(ISNA(VLOOKUP(O116,'Criteri valutazione'!$C$22:$D135,2,FALSE))),VLOOKUP(O116,'Criteri valutazione'!$C$22:$D$25,2,FALSE),"MANCANTE")</f>
        <v>MANCANTE</v>
      </c>
      <c r="Q116" s="40"/>
      <c r="R116" s="18" t="str">
        <f>IF(I116="caldo", "", IF(NOT(ISNA(VLOOKUP(Q116,'Criteri valutazione'!$C$28:$D64,2,FALSE))),VLOOKUP(Q116,'Criteri valutazione'!$C$28:$D$29,2,FALSE),"MANCANTE"))</f>
        <v>MANCANTE</v>
      </c>
      <c r="S116" s="40"/>
      <c r="T116" s="18" t="str">
        <f>IF(NOT(ISNA(VLOOKUP(S116,'Criteri valutazione'!$C$33:$D$35,2,FALSE))),VLOOKUP(S116,'Criteri valutazione'!$C$33:$D$35,2,FALSE),"MANCANTE")</f>
        <v>MANCANTE</v>
      </c>
      <c r="U116" s="43"/>
      <c r="V116" s="18" t="str">
        <f>IF(I116="freddo","", IF(I116="misto","", IF(I116="gelato","", IF(NOT(ISNA(VLOOKUP(U116,'Criteri valutazione'!$C$38:$D$39,2,FALSE))),VLOOKUP(U116,'Criteri valutazione'!$C$38:$D$39,2,FALSE),"MANCANTE"))))</f>
        <v/>
      </c>
      <c r="W116" s="43"/>
      <c r="X116" s="18" t="str">
        <f>IF(I116="freddo","", IF(I116="misto","", IF(I116="gelato","", IF(NOT(ISNA(VLOOKUP(W116,'Criteri valutazione'!$C$42:$D$43,2,FALSE))),VLOOKUP(W116,'Criteri valutazione'!$C$42:$D$43,2,FALSE),"MANCANTE"))))</f>
        <v/>
      </c>
    </row>
    <row r="117" spans="1:24" x14ac:dyDescent="0.25">
      <c r="A117" s="57">
        <v>37</v>
      </c>
      <c r="B117" s="53"/>
      <c r="C117" s="20"/>
      <c r="D117" s="21"/>
      <c r="E117" s="21"/>
      <c r="F117" s="21"/>
      <c r="G117" s="21"/>
      <c r="H117" s="44" t="s">
        <v>65</v>
      </c>
      <c r="I117" s="39" t="s">
        <v>18</v>
      </c>
      <c r="J117" s="40"/>
      <c r="K117" s="42" t="str">
        <f>IF(NOT(ISNA(VLOOKUP(J117,'Criteri valutazione'!$B$3:$C$8,2,FALSE))),VLOOKUP(J117,'Criteri valutazione'!$B$3:$C$8,2,FALSE),"MANCANTE")</f>
        <v>MANCANTE</v>
      </c>
      <c r="L117" s="41"/>
      <c r="M117" s="40"/>
      <c r="N117" s="18" t="str">
        <f>IF(NOT(ISNA(VLOOKUP(M117,'Criteri valutazione'!$B$11:$C130,2,FALSE))),VLOOKUP(M117,'Criteri valutazione'!$B$11:$C$19,2,FALSE),"MANCANTE")</f>
        <v>MANCANTE</v>
      </c>
      <c r="O117" s="40"/>
      <c r="P117" s="18" t="str">
        <f>IF(NOT(ISNA(VLOOKUP(O117,'Criteri valutazione'!$C$22:$D136,2,FALSE))),VLOOKUP(O117,'Criteri valutazione'!$C$22:$D$25,2,FALSE),"MANCANTE")</f>
        <v>MANCANTE</v>
      </c>
      <c r="Q117" s="40"/>
      <c r="R117" s="18" t="str">
        <f>IF(I117="caldo", "", IF(NOT(ISNA(VLOOKUP(Q117,'Criteri valutazione'!$C$28:$D65,2,FALSE))),VLOOKUP(Q117,'Criteri valutazione'!$C$28:$D$29,2,FALSE),"MANCANTE"))</f>
        <v>MANCANTE</v>
      </c>
      <c r="S117" s="40"/>
      <c r="T117" s="18" t="str">
        <f>IF(NOT(ISNA(VLOOKUP(S117,'Criteri valutazione'!$C$33:$D$35,2,FALSE))),VLOOKUP(S117,'Criteri valutazione'!$C$33:$D$35,2,FALSE),"MANCANTE")</f>
        <v>MANCANTE</v>
      </c>
      <c r="U117" s="43"/>
      <c r="V117" s="18" t="str">
        <f>IF(I117="freddo","", IF(I117="misto","", IF(I117="gelato","", IF(NOT(ISNA(VLOOKUP(U117,'Criteri valutazione'!$C$38:$D$39,2,FALSE))),VLOOKUP(U117,'Criteri valutazione'!$C$38:$D$39,2,FALSE),"MANCANTE"))))</f>
        <v/>
      </c>
      <c r="W117" s="43"/>
      <c r="X117" s="18" t="str">
        <f>IF(I117="freddo","", IF(I117="misto","", IF(I117="gelato","", IF(NOT(ISNA(VLOOKUP(W117,'Criteri valutazione'!$C$42:$D$43,2,FALSE))),VLOOKUP(W117,'Criteri valutazione'!$C$42:$D$43,2,FALSE),"MANCANTE"))))</f>
        <v/>
      </c>
    </row>
    <row r="118" spans="1:24" x14ac:dyDescent="0.25">
      <c r="A118" s="57">
        <v>38</v>
      </c>
      <c r="B118" s="53"/>
      <c r="C118" s="20"/>
      <c r="D118" s="21"/>
      <c r="E118" s="21"/>
      <c r="F118" s="21"/>
      <c r="G118" s="21"/>
      <c r="H118" s="44" t="s">
        <v>64</v>
      </c>
      <c r="I118" s="39" t="s">
        <v>18</v>
      </c>
      <c r="J118" s="40"/>
      <c r="K118" s="42" t="str">
        <f>IF(NOT(ISNA(VLOOKUP(J118,'Criteri valutazione'!$B$3:$C$8,2,FALSE))),VLOOKUP(J118,'Criteri valutazione'!$B$3:$C$8,2,FALSE),"MANCANTE")</f>
        <v>MANCANTE</v>
      </c>
      <c r="L118" s="41"/>
      <c r="M118" s="40"/>
      <c r="N118" s="18" t="str">
        <f>IF(NOT(ISNA(VLOOKUP(M118,'Criteri valutazione'!$B$11:$C131,2,FALSE))),VLOOKUP(M118,'Criteri valutazione'!$B$11:$C$19,2,FALSE),"MANCANTE")</f>
        <v>MANCANTE</v>
      </c>
      <c r="O118" s="40"/>
      <c r="P118" s="18" t="str">
        <f>IF(NOT(ISNA(VLOOKUP(O118,'Criteri valutazione'!$C$22:$D137,2,FALSE))),VLOOKUP(O118,'Criteri valutazione'!$C$22:$D$25,2,FALSE),"MANCANTE")</f>
        <v>MANCANTE</v>
      </c>
      <c r="Q118" s="40"/>
      <c r="R118" s="18" t="str">
        <f>IF(I118="caldo", "", IF(NOT(ISNA(VLOOKUP(Q118,'Criteri valutazione'!$C$28:$D66,2,FALSE))),VLOOKUP(Q118,'Criteri valutazione'!$C$28:$D$29,2,FALSE),"MANCANTE"))</f>
        <v>MANCANTE</v>
      </c>
      <c r="S118" s="40"/>
      <c r="T118" s="18" t="str">
        <f>IF(NOT(ISNA(VLOOKUP(S118,'Criteri valutazione'!$C$33:$D$35,2,FALSE))),VLOOKUP(S118,'Criteri valutazione'!$C$33:$D$35,2,FALSE),"MANCANTE")</f>
        <v>MANCANTE</v>
      </c>
      <c r="U118" s="43"/>
      <c r="V118" s="18" t="str">
        <f>IF(I118="freddo","", IF(I118="misto","", IF(I118="gelato","", IF(NOT(ISNA(VLOOKUP(U118,'Criteri valutazione'!$C$38:$D$39,2,FALSE))),VLOOKUP(U118,'Criteri valutazione'!$C$38:$D$39,2,FALSE),"MANCANTE"))))</f>
        <v/>
      </c>
      <c r="W118" s="43"/>
      <c r="X118" s="18" t="str">
        <f>IF(I118="freddo","", IF(I118="misto","", IF(I118="gelato","", IF(NOT(ISNA(VLOOKUP(W118,'Criteri valutazione'!$C$42:$D$43,2,FALSE))),VLOOKUP(W118,'Criteri valutazione'!$C$42:$D$43,2,FALSE),"MANCANTE"))))</f>
        <v/>
      </c>
    </row>
    <row r="119" spans="1:24" x14ac:dyDescent="0.25">
      <c r="A119" s="57">
        <v>39</v>
      </c>
      <c r="B119" s="53"/>
      <c r="C119" s="20"/>
      <c r="D119" s="21"/>
      <c r="E119" s="21"/>
      <c r="F119" s="21"/>
      <c r="G119" s="21"/>
      <c r="H119" s="44" t="s">
        <v>64</v>
      </c>
      <c r="I119" s="39" t="s">
        <v>18</v>
      </c>
      <c r="J119" s="40"/>
      <c r="K119" s="42" t="str">
        <f>IF(NOT(ISNA(VLOOKUP(J119,'Criteri valutazione'!$B$3:$C$8,2,FALSE))),VLOOKUP(J119,'Criteri valutazione'!$B$3:$C$8,2,FALSE),"MANCANTE")</f>
        <v>MANCANTE</v>
      </c>
      <c r="L119" s="41"/>
      <c r="M119" s="40"/>
      <c r="N119" s="18" t="str">
        <f>IF(NOT(ISNA(VLOOKUP(M119,'Criteri valutazione'!$B$11:$C132,2,FALSE))),VLOOKUP(M119,'Criteri valutazione'!$B$11:$C$19,2,FALSE),"MANCANTE")</f>
        <v>MANCANTE</v>
      </c>
      <c r="O119" s="40"/>
      <c r="P119" s="18" t="str">
        <f>IF(NOT(ISNA(VLOOKUP(O119,'Criteri valutazione'!$C$22:$D138,2,FALSE))),VLOOKUP(O119,'Criteri valutazione'!$C$22:$D$25,2,FALSE),"MANCANTE")</f>
        <v>MANCANTE</v>
      </c>
      <c r="Q119" s="40"/>
      <c r="R119" s="18" t="str">
        <f>IF(I119="caldo", "", IF(NOT(ISNA(VLOOKUP(Q119,'Criteri valutazione'!$C$28:$D67,2,FALSE))),VLOOKUP(Q119,'Criteri valutazione'!$C$28:$D$29,2,FALSE),"MANCANTE"))</f>
        <v>MANCANTE</v>
      </c>
      <c r="S119" s="40"/>
      <c r="T119" s="18" t="str">
        <f>IF(NOT(ISNA(VLOOKUP(S119,'Criteri valutazione'!$C$33:$D$35,2,FALSE))),VLOOKUP(S119,'Criteri valutazione'!$C$33:$D$35,2,FALSE),"MANCANTE")</f>
        <v>MANCANTE</v>
      </c>
      <c r="U119" s="43"/>
      <c r="V119" s="18" t="str">
        <f>IF(I119="freddo","", IF(I119="misto","", IF(I119="gelato","", IF(NOT(ISNA(VLOOKUP(U119,'Criteri valutazione'!$C$38:$D$39,2,FALSE))),VLOOKUP(U119,'Criteri valutazione'!$C$38:$D$39,2,FALSE),"MANCANTE"))))</f>
        <v/>
      </c>
      <c r="W119" s="43"/>
      <c r="X119" s="18" t="str">
        <f>IF(I119="freddo","", IF(I119="misto","", IF(I119="gelato","", IF(NOT(ISNA(VLOOKUP(W119,'Criteri valutazione'!$C$42:$D$43,2,FALSE))),VLOOKUP(W119,'Criteri valutazione'!$C$42:$D$43,2,FALSE),"MANCANTE"))))</f>
        <v/>
      </c>
    </row>
    <row r="120" spans="1:24" x14ac:dyDescent="0.25">
      <c r="A120" s="57">
        <v>40</v>
      </c>
      <c r="B120" s="53"/>
      <c r="C120" s="20"/>
      <c r="D120" s="21"/>
      <c r="E120" s="21"/>
      <c r="F120" s="21"/>
      <c r="G120" s="21"/>
      <c r="H120" s="44" t="s">
        <v>64</v>
      </c>
      <c r="I120" s="39" t="s">
        <v>18</v>
      </c>
      <c r="J120" s="40"/>
      <c r="K120" s="42" t="str">
        <f>IF(NOT(ISNA(VLOOKUP(J120,'Criteri valutazione'!$B$3:$C$8,2,FALSE))),VLOOKUP(J120,'Criteri valutazione'!$B$3:$C$8,2,FALSE),"MANCANTE")</f>
        <v>MANCANTE</v>
      </c>
      <c r="L120" s="41"/>
      <c r="M120" s="40"/>
      <c r="N120" s="18" t="str">
        <f>IF(NOT(ISNA(VLOOKUP(M120,'Criteri valutazione'!$B$11:$C133,2,FALSE))),VLOOKUP(M120,'Criteri valutazione'!$B$11:$C$19,2,FALSE),"MANCANTE")</f>
        <v>MANCANTE</v>
      </c>
      <c r="O120" s="40"/>
      <c r="P120" s="18" t="str">
        <f>IF(NOT(ISNA(VLOOKUP(O120,'Criteri valutazione'!$C$22:$D139,2,FALSE))),VLOOKUP(O120,'Criteri valutazione'!$C$22:$D$25,2,FALSE),"MANCANTE")</f>
        <v>MANCANTE</v>
      </c>
      <c r="Q120" s="40"/>
      <c r="R120" s="18" t="str">
        <f>IF(I120="caldo", "", IF(NOT(ISNA(VLOOKUP(Q120,'Criteri valutazione'!$C$28:$D68,2,FALSE))),VLOOKUP(Q120,'Criteri valutazione'!$C$28:$D$29,2,FALSE),"MANCANTE"))</f>
        <v>MANCANTE</v>
      </c>
      <c r="S120" s="40"/>
      <c r="T120" s="18" t="str">
        <f>IF(NOT(ISNA(VLOOKUP(S120,'Criteri valutazione'!$C$33:$D$35,2,FALSE))),VLOOKUP(S120,'Criteri valutazione'!$C$33:$D$35,2,FALSE),"MANCANTE")</f>
        <v>MANCANTE</v>
      </c>
      <c r="U120" s="43"/>
      <c r="V120" s="18" t="str">
        <f>IF(I120="freddo","", IF(I120="misto","", IF(I120="gelato","", IF(NOT(ISNA(VLOOKUP(U120,'Criteri valutazione'!$C$38:$D$39,2,FALSE))),VLOOKUP(U120,'Criteri valutazione'!$C$38:$D$39,2,FALSE),"MANCANTE"))))</f>
        <v/>
      </c>
      <c r="W120" s="43"/>
      <c r="X120" s="18" t="str">
        <f>IF(I120="freddo","", IF(I120="misto","", IF(I120="gelato","", IF(NOT(ISNA(VLOOKUP(W120,'Criteri valutazione'!$C$42:$D$43,2,FALSE))),VLOOKUP(W120,'Criteri valutazione'!$C$42:$D$43,2,FALSE),"MANCANTE"))))</f>
        <v/>
      </c>
    </row>
    <row r="121" spans="1:24" x14ac:dyDescent="0.25">
      <c r="A121" s="57">
        <v>41</v>
      </c>
      <c r="B121" s="53"/>
      <c r="C121" s="20"/>
      <c r="D121" s="21"/>
      <c r="E121" s="21"/>
      <c r="F121" s="21"/>
      <c r="G121" s="21"/>
      <c r="H121" s="44" t="s">
        <v>64</v>
      </c>
      <c r="I121" s="39" t="s">
        <v>18</v>
      </c>
      <c r="J121" s="40"/>
      <c r="K121" s="42" t="str">
        <f>IF(NOT(ISNA(VLOOKUP(J121,'Criteri valutazione'!$B$3:$C$8,2,FALSE))),VLOOKUP(J121,'Criteri valutazione'!$B$3:$C$8,2,FALSE),"MANCANTE")</f>
        <v>MANCANTE</v>
      </c>
      <c r="L121" s="41"/>
      <c r="M121" s="40"/>
      <c r="N121" s="18" t="str">
        <f>IF(NOT(ISNA(VLOOKUP(M121,'Criteri valutazione'!$B$11:$C134,2,FALSE))),VLOOKUP(M121,'Criteri valutazione'!$B$11:$C$19,2,FALSE),"MANCANTE")</f>
        <v>MANCANTE</v>
      </c>
      <c r="O121" s="40"/>
      <c r="P121" s="18" t="str">
        <f>IF(NOT(ISNA(VLOOKUP(O121,'Criteri valutazione'!$C$22:$D140,2,FALSE))),VLOOKUP(O121,'Criteri valutazione'!$C$22:$D$25,2,FALSE),"MANCANTE")</f>
        <v>MANCANTE</v>
      </c>
      <c r="Q121" s="40"/>
      <c r="R121" s="18" t="str">
        <f>IF(I121="caldo", "", IF(NOT(ISNA(VLOOKUP(Q121,'Criteri valutazione'!$C$28:$D69,2,FALSE))),VLOOKUP(Q121,'Criteri valutazione'!$C$28:$D$29,2,FALSE),"MANCANTE"))</f>
        <v>MANCANTE</v>
      </c>
      <c r="S121" s="40"/>
      <c r="T121" s="18" t="str">
        <f>IF(NOT(ISNA(VLOOKUP(S121,'Criteri valutazione'!$C$33:$D$35,2,FALSE))),VLOOKUP(S121,'Criteri valutazione'!$C$33:$D$35,2,FALSE),"MANCANTE")</f>
        <v>MANCANTE</v>
      </c>
      <c r="U121" s="43"/>
      <c r="V121" s="18" t="str">
        <f>IF(I121="freddo","", IF(I121="misto","", IF(I121="gelato","", IF(NOT(ISNA(VLOOKUP(U121,'Criteri valutazione'!$C$38:$D$39,2,FALSE))),VLOOKUP(U121,'Criteri valutazione'!$C$38:$D$39,2,FALSE),"MANCANTE"))))</f>
        <v/>
      </c>
      <c r="W121" s="43"/>
      <c r="X121" s="18" t="str">
        <f>IF(I121="freddo","", IF(I121="misto","", IF(I121="gelato","", IF(NOT(ISNA(VLOOKUP(W121,'Criteri valutazione'!$C$42:$D$43,2,FALSE))),VLOOKUP(W121,'Criteri valutazione'!$C$42:$D$43,2,FALSE),"MANCANTE"))))</f>
        <v/>
      </c>
    </row>
    <row r="122" spans="1:24" x14ac:dyDescent="0.25">
      <c r="A122" s="57">
        <v>42</v>
      </c>
      <c r="B122" s="53"/>
      <c r="C122" s="20"/>
      <c r="D122" s="21"/>
      <c r="E122" s="21"/>
      <c r="F122" s="21"/>
      <c r="G122" s="21"/>
      <c r="H122" s="44" t="s">
        <v>64</v>
      </c>
      <c r="I122" s="39" t="s">
        <v>18</v>
      </c>
      <c r="J122" s="40"/>
      <c r="K122" s="42" t="str">
        <f>IF(NOT(ISNA(VLOOKUP(J122,'Criteri valutazione'!$B$3:$C$8,2,FALSE))),VLOOKUP(J122,'Criteri valutazione'!$B$3:$C$8,2,FALSE),"MANCANTE")</f>
        <v>MANCANTE</v>
      </c>
      <c r="L122" s="41"/>
      <c r="M122" s="40"/>
      <c r="N122" s="18" t="str">
        <f>IF(NOT(ISNA(VLOOKUP(M122,'Criteri valutazione'!$B$11:$C135,2,FALSE))),VLOOKUP(M122,'Criteri valutazione'!$B$11:$C$19,2,FALSE),"MANCANTE")</f>
        <v>MANCANTE</v>
      </c>
      <c r="O122" s="40"/>
      <c r="P122" s="18" t="str">
        <f>IF(NOT(ISNA(VLOOKUP(O122,'Criteri valutazione'!$C$22:$D141,2,FALSE))),VLOOKUP(O122,'Criteri valutazione'!$C$22:$D$25,2,FALSE),"MANCANTE")</f>
        <v>MANCANTE</v>
      </c>
      <c r="Q122" s="40"/>
      <c r="R122" s="18" t="str">
        <f>IF(I122="caldo", "", IF(NOT(ISNA(VLOOKUP(Q122,'Criteri valutazione'!$C$28:$D70,2,FALSE))),VLOOKUP(Q122,'Criteri valutazione'!$C$28:$D$29,2,FALSE),"MANCANTE"))</f>
        <v>MANCANTE</v>
      </c>
      <c r="S122" s="40"/>
      <c r="T122" s="18" t="str">
        <f>IF(NOT(ISNA(VLOOKUP(S122,'Criteri valutazione'!$C$33:$D$35,2,FALSE))),VLOOKUP(S122,'Criteri valutazione'!$C$33:$D$35,2,FALSE),"MANCANTE")</f>
        <v>MANCANTE</v>
      </c>
      <c r="U122" s="43"/>
      <c r="V122" s="18" t="str">
        <f>IF(I122="freddo","", IF(I122="misto","", IF(I122="gelato","", IF(NOT(ISNA(VLOOKUP(U122,'Criteri valutazione'!$C$38:$D$39,2,FALSE))),VLOOKUP(U122,'Criteri valutazione'!$C$38:$D$39,2,FALSE),"MANCANTE"))))</f>
        <v/>
      </c>
      <c r="W122" s="43"/>
      <c r="X122" s="18" t="str">
        <f>IF(I122="freddo","", IF(I122="misto","", IF(I122="gelato","", IF(NOT(ISNA(VLOOKUP(W122,'Criteri valutazione'!$C$42:$D$43,2,FALSE))),VLOOKUP(W122,'Criteri valutazione'!$C$42:$D$43,2,FALSE),"MANCANTE"))))</f>
        <v/>
      </c>
    </row>
    <row r="123" spans="1:24" x14ac:dyDescent="0.25">
      <c r="A123" s="58">
        <v>1</v>
      </c>
      <c r="B123" s="53"/>
      <c r="C123" s="20"/>
      <c r="D123" s="21"/>
      <c r="E123" s="21"/>
      <c r="F123" s="21"/>
      <c r="G123" s="21"/>
      <c r="H123" s="44" t="s">
        <v>65</v>
      </c>
      <c r="I123" s="39" t="s">
        <v>19</v>
      </c>
      <c r="J123" s="40"/>
      <c r="K123" s="42" t="str">
        <f>IF(NOT(ISNA(VLOOKUP(J123,'Criteri valutazione'!$B$3:$C$8,2,FALSE))),VLOOKUP(J123,'Criteri valutazione'!$B$3:$C$8,2,FALSE),"MANCANTE")</f>
        <v>MANCANTE</v>
      </c>
      <c r="L123" s="41"/>
      <c r="M123" s="40"/>
      <c r="N123" s="18" t="str">
        <f>IF(NOT(ISNA(VLOOKUP(M123,'Criteri valutazione'!$B$11:$C136,2,FALSE))),VLOOKUP(M123,'Criteri valutazione'!$B$11:$C$19,2,FALSE),"MANCANTE")</f>
        <v>MANCANTE</v>
      </c>
      <c r="O123" s="40"/>
      <c r="P123" s="18" t="str">
        <f>IF(NOT(ISNA(VLOOKUP(O123,'Criteri valutazione'!$C$22:$D142,2,FALSE))),VLOOKUP(O123,'Criteri valutazione'!$C$22:$D$25,2,FALSE),"MANCANTE")</f>
        <v>MANCANTE</v>
      </c>
      <c r="Q123" s="40"/>
      <c r="R123" s="18" t="str">
        <f>IF(I123="caldo", "", IF(NOT(ISNA(VLOOKUP(Q123,'Criteri valutazione'!$C$28:$D71,2,FALSE))),VLOOKUP(Q123,'Criteri valutazione'!$C$28:$D$29,2,FALSE),"MANCANTE"))</f>
        <v>MANCANTE</v>
      </c>
      <c r="S123" s="40"/>
      <c r="T123" s="18" t="str">
        <f>IF(NOT(ISNA(VLOOKUP(S123,'Criteri valutazione'!$C$33:$D$35,2,FALSE))),VLOOKUP(S123,'Criteri valutazione'!$C$33:$D$35,2,FALSE),"MANCANTE")</f>
        <v>MANCANTE</v>
      </c>
      <c r="U123" s="43"/>
      <c r="V123" s="18" t="str">
        <f>IF(I123="freddo","", IF(I123="misto","", IF(I123="gelato","", IF(NOT(ISNA(VLOOKUP(U123,'Criteri valutazione'!$C$38:$D$39,2,FALSE))),VLOOKUP(U123,'Criteri valutazione'!$C$38:$D$39,2,FALSE),"MANCANTE"))))</f>
        <v/>
      </c>
      <c r="W123" s="43"/>
      <c r="X123" s="18" t="str">
        <f>IF(I123="freddo","", IF(I123="misto","", IF(I123="gelato","", IF(NOT(ISNA(VLOOKUP(W123,'Criteri valutazione'!$C$42:$D$43,2,FALSE))),VLOOKUP(W123,'Criteri valutazione'!$C$42:$D$43,2,FALSE),"MANCANTE"))))</f>
        <v/>
      </c>
    </row>
    <row r="124" spans="1:24" x14ac:dyDescent="0.25">
      <c r="A124" s="58">
        <v>2</v>
      </c>
      <c r="B124" s="53"/>
      <c r="C124" s="20"/>
      <c r="D124" s="21"/>
      <c r="E124" s="21"/>
      <c r="F124" s="21"/>
      <c r="G124" s="21"/>
      <c r="H124" s="44" t="s">
        <v>65</v>
      </c>
      <c r="I124" s="39" t="s">
        <v>19</v>
      </c>
      <c r="J124" s="40"/>
      <c r="K124" s="42" t="str">
        <f>IF(NOT(ISNA(VLOOKUP(J124,'Criteri valutazione'!$B$3:$C$8,2,FALSE))),VLOOKUP(J124,'Criteri valutazione'!$B$3:$C$8,2,FALSE),"MANCANTE")</f>
        <v>MANCANTE</v>
      </c>
      <c r="L124" s="41"/>
      <c r="M124" s="40"/>
      <c r="N124" s="18" t="str">
        <f>IF(NOT(ISNA(VLOOKUP(M124,'Criteri valutazione'!$B$11:$C137,2,FALSE))),VLOOKUP(M124,'Criteri valutazione'!$B$11:$C$19,2,FALSE),"MANCANTE")</f>
        <v>MANCANTE</v>
      </c>
      <c r="O124" s="40"/>
      <c r="P124" s="18" t="str">
        <f>IF(NOT(ISNA(VLOOKUP(O124,'Criteri valutazione'!$C$22:$D143,2,FALSE))),VLOOKUP(O124,'Criteri valutazione'!$C$22:$D$25,2,FALSE),"MANCANTE")</f>
        <v>MANCANTE</v>
      </c>
      <c r="Q124" s="40"/>
      <c r="R124" s="18" t="str">
        <f>IF(I124="caldo", "", IF(NOT(ISNA(VLOOKUP(Q124,'Criteri valutazione'!$C$28:$D72,2,FALSE))),VLOOKUP(Q124,'Criteri valutazione'!$C$28:$D$29,2,FALSE),"MANCANTE"))</f>
        <v>MANCANTE</v>
      </c>
      <c r="S124" s="40"/>
      <c r="T124" s="18" t="str">
        <f>IF(NOT(ISNA(VLOOKUP(S124,'Criteri valutazione'!$C$33:$D$35,2,FALSE))),VLOOKUP(S124,'Criteri valutazione'!$C$33:$D$35,2,FALSE),"MANCANTE")</f>
        <v>MANCANTE</v>
      </c>
      <c r="U124" s="43"/>
      <c r="V124" s="18" t="str">
        <f>IF(I124="freddo","", IF(I124="misto","", IF(I124="gelato","", IF(NOT(ISNA(VLOOKUP(U124,'Criteri valutazione'!$C$38:$D$39,2,FALSE))),VLOOKUP(U124,'Criteri valutazione'!$C$38:$D$39,2,FALSE),"MANCANTE"))))</f>
        <v/>
      </c>
      <c r="W124" s="43"/>
      <c r="X124" s="18" t="str">
        <f>IF(I124="freddo","", IF(I124="misto","", IF(I124="gelato","", IF(NOT(ISNA(VLOOKUP(W124,'Criteri valutazione'!$C$42:$D$43,2,FALSE))),VLOOKUP(W124,'Criteri valutazione'!$C$42:$D$43,2,FALSE),"MANCANTE"))))</f>
        <v/>
      </c>
    </row>
    <row r="125" spans="1:24" x14ac:dyDescent="0.25">
      <c r="A125" s="58">
        <v>3</v>
      </c>
      <c r="B125" s="53"/>
      <c r="C125" s="20"/>
      <c r="D125" s="21"/>
      <c r="E125" s="21"/>
      <c r="F125" s="21"/>
      <c r="G125" s="21"/>
      <c r="H125" s="44" t="s">
        <v>65</v>
      </c>
      <c r="I125" s="39" t="s">
        <v>19</v>
      </c>
      <c r="J125" s="40"/>
      <c r="K125" s="42" t="str">
        <f>IF(NOT(ISNA(VLOOKUP(J125,'Criteri valutazione'!$B$3:$C$8,2,FALSE))),VLOOKUP(J125,'Criteri valutazione'!$B$3:$C$8,2,FALSE),"MANCANTE")</f>
        <v>MANCANTE</v>
      </c>
      <c r="L125" s="41"/>
      <c r="M125" s="40"/>
      <c r="N125" s="18" t="str">
        <f>IF(NOT(ISNA(VLOOKUP(M125,'Criteri valutazione'!$B$11:$C138,2,FALSE))),VLOOKUP(M125,'Criteri valutazione'!$B$11:$C$19,2,FALSE),"MANCANTE")</f>
        <v>MANCANTE</v>
      </c>
      <c r="O125" s="40"/>
      <c r="P125" s="18" t="str">
        <f>IF(NOT(ISNA(VLOOKUP(O125,'Criteri valutazione'!$C$22:$D144,2,FALSE))),VLOOKUP(O125,'Criteri valutazione'!$C$22:$D$25,2,FALSE),"MANCANTE")</f>
        <v>MANCANTE</v>
      </c>
      <c r="Q125" s="40"/>
      <c r="R125" s="18" t="str">
        <f>IF(I125="caldo", "", IF(NOT(ISNA(VLOOKUP(Q125,'Criteri valutazione'!$C$28:$D73,2,FALSE))),VLOOKUP(Q125,'Criteri valutazione'!$C$28:$D$29,2,FALSE),"MANCANTE"))</f>
        <v>MANCANTE</v>
      </c>
      <c r="S125" s="40"/>
      <c r="T125" s="18" t="str">
        <f>IF(NOT(ISNA(VLOOKUP(S125,'Criteri valutazione'!$C$33:$D$35,2,FALSE))),VLOOKUP(S125,'Criteri valutazione'!$C$33:$D$35,2,FALSE),"MANCANTE")</f>
        <v>MANCANTE</v>
      </c>
      <c r="U125" s="43"/>
      <c r="V125" s="18" t="str">
        <f>IF(I125="freddo","", IF(I125="misto","", IF(I125="gelato","", IF(NOT(ISNA(VLOOKUP(U125,'Criteri valutazione'!$C$38:$D$39,2,FALSE))),VLOOKUP(U125,'Criteri valutazione'!$C$38:$D$39,2,FALSE),"MANCANTE"))))</f>
        <v/>
      </c>
      <c r="W125" s="43"/>
      <c r="X125" s="18" t="str">
        <f>IF(I125="freddo","", IF(I125="misto","", IF(I125="gelato","", IF(NOT(ISNA(VLOOKUP(W125,'Criteri valutazione'!$C$42:$D$43,2,FALSE))),VLOOKUP(W125,'Criteri valutazione'!$C$42:$D$43,2,FALSE),"MANCANTE"))))</f>
        <v/>
      </c>
    </row>
    <row r="126" spans="1:24" x14ac:dyDescent="0.25">
      <c r="A126" s="58">
        <v>4</v>
      </c>
      <c r="B126" s="53"/>
      <c r="C126" s="20"/>
      <c r="D126" s="21"/>
      <c r="E126" s="21"/>
      <c r="F126" s="21"/>
      <c r="G126" s="21"/>
      <c r="H126" s="44" t="s">
        <v>65</v>
      </c>
      <c r="I126" s="39" t="s">
        <v>19</v>
      </c>
      <c r="J126" s="40"/>
      <c r="K126" s="42" t="str">
        <f>IF(NOT(ISNA(VLOOKUP(J126,'Criteri valutazione'!$B$3:$C$8,2,FALSE))),VLOOKUP(J126,'Criteri valutazione'!$B$3:$C$8,2,FALSE),"MANCANTE")</f>
        <v>MANCANTE</v>
      </c>
      <c r="L126" s="41"/>
      <c r="M126" s="40"/>
      <c r="N126" s="18" t="str">
        <f>IF(NOT(ISNA(VLOOKUP(M126,'Criteri valutazione'!$B$11:$C139,2,FALSE))),VLOOKUP(M126,'Criteri valutazione'!$B$11:$C$19,2,FALSE),"MANCANTE")</f>
        <v>MANCANTE</v>
      </c>
      <c r="O126" s="40"/>
      <c r="P126" s="18" t="str">
        <f>IF(NOT(ISNA(VLOOKUP(O126,'Criteri valutazione'!$C$22:$D145,2,FALSE))),VLOOKUP(O126,'Criteri valutazione'!$C$22:$D$25,2,FALSE),"MANCANTE")</f>
        <v>MANCANTE</v>
      </c>
      <c r="Q126" s="40"/>
      <c r="R126" s="18" t="str">
        <f>IF(I126="caldo", "", IF(NOT(ISNA(VLOOKUP(Q126,'Criteri valutazione'!$C$28:$D74,2,FALSE))),VLOOKUP(Q126,'Criteri valutazione'!$C$28:$D$29,2,FALSE),"MANCANTE"))</f>
        <v>MANCANTE</v>
      </c>
      <c r="S126" s="40"/>
      <c r="T126" s="18" t="str">
        <f>IF(NOT(ISNA(VLOOKUP(S126,'Criteri valutazione'!$C$33:$D$35,2,FALSE))),VLOOKUP(S126,'Criteri valutazione'!$C$33:$D$35,2,FALSE),"MANCANTE")</f>
        <v>MANCANTE</v>
      </c>
      <c r="U126" s="43"/>
      <c r="V126" s="18" t="str">
        <f>IF(I126="freddo","", IF(I126="misto","", IF(I126="gelato","", IF(NOT(ISNA(VLOOKUP(U126,'Criteri valutazione'!$C$38:$D$39,2,FALSE))),VLOOKUP(U126,'Criteri valutazione'!$C$38:$D$39,2,FALSE),"MANCANTE"))))</f>
        <v/>
      </c>
      <c r="W126" s="43"/>
      <c r="X126" s="18" t="str">
        <f>IF(I126="freddo","", IF(I126="misto","", IF(I126="gelato","", IF(NOT(ISNA(VLOOKUP(W126,'Criteri valutazione'!$C$42:$D$43,2,FALSE))),VLOOKUP(W126,'Criteri valutazione'!$C$42:$D$43,2,FALSE),"MANCANTE"))))</f>
        <v/>
      </c>
    </row>
    <row r="127" spans="1:24" x14ac:dyDescent="0.25">
      <c r="A127" s="58">
        <v>5</v>
      </c>
      <c r="B127" s="53"/>
      <c r="C127" s="20"/>
      <c r="D127" s="21"/>
      <c r="E127" s="21"/>
      <c r="F127" s="21"/>
      <c r="G127" s="21"/>
      <c r="H127" s="44" t="s">
        <v>65</v>
      </c>
      <c r="I127" s="39" t="s">
        <v>19</v>
      </c>
      <c r="J127" s="40"/>
      <c r="K127" s="42" t="str">
        <f>IF(NOT(ISNA(VLOOKUP(J127,'Criteri valutazione'!$B$3:$C$8,2,FALSE))),VLOOKUP(J127,'Criteri valutazione'!$B$3:$C$8,2,FALSE),"MANCANTE")</f>
        <v>MANCANTE</v>
      </c>
      <c r="L127" s="41"/>
      <c r="M127" s="40"/>
      <c r="N127" s="18" t="str">
        <f>IF(NOT(ISNA(VLOOKUP(M127,'Criteri valutazione'!$B$11:$C140,2,FALSE))),VLOOKUP(M127,'Criteri valutazione'!$B$11:$C$19,2,FALSE),"MANCANTE")</f>
        <v>MANCANTE</v>
      </c>
      <c r="O127" s="40"/>
      <c r="P127" s="18" t="str">
        <f>IF(NOT(ISNA(VLOOKUP(O127,'Criteri valutazione'!$C$22:$D146,2,FALSE))),VLOOKUP(O127,'Criteri valutazione'!$C$22:$D$25,2,FALSE),"MANCANTE")</f>
        <v>MANCANTE</v>
      </c>
      <c r="Q127" s="40"/>
      <c r="R127" s="18" t="str">
        <f>IF(I127="caldo", "", IF(NOT(ISNA(VLOOKUP(Q127,'Criteri valutazione'!$C$28:$D75,2,FALSE))),VLOOKUP(Q127,'Criteri valutazione'!$C$28:$D$29,2,FALSE),"MANCANTE"))</f>
        <v>MANCANTE</v>
      </c>
      <c r="S127" s="40"/>
      <c r="T127" s="18" t="str">
        <f>IF(NOT(ISNA(VLOOKUP(S127,'Criteri valutazione'!$C$33:$D$35,2,FALSE))),VLOOKUP(S127,'Criteri valutazione'!$C$33:$D$35,2,FALSE),"MANCANTE")</f>
        <v>MANCANTE</v>
      </c>
      <c r="U127" s="43"/>
      <c r="V127" s="18" t="str">
        <f>IF(I127="freddo","", IF(I127="misto","", IF(I127="gelato","", IF(NOT(ISNA(VLOOKUP(U127,'Criteri valutazione'!$C$38:$D$39,2,FALSE))),VLOOKUP(U127,'Criteri valutazione'!$C$38:$D$39,2,FALSE),"MANCANTE"))))</f>
        <v/>
      </c>
      <c r="W127" s="43"/>
      <c r="X127" s="18" t="str">
        <f>IF(I127="freddo","", IF(I127="misto","", IF(I127="gelato","", IF(NOT(ISNA(VLOOKUP(W127,'Criteri valutazione'!$C$42:$D$43,2,FALSE))),VLOOKUP(W127,'Criteri valutazione'!$C$42:$D$43,2,FALSE),"MANCANTE"))))</f>
        <v/>
      </c>
    </row>
    <row r="128" spans="1:24" x14ac:dyDescent="0.25">
      <c r="A128" s="58">
        <v>6</v>
      </c>
      <c r="B128" s="53"/>
      <c r="C128" s="20"/>
      <c r="D128" s="21"/>
      <c r="E128" s="21"/>
      <c r="F128" s="21"/>
      <c r="G128" s="21"/>
      <c r="H128" s="44" t="s">
        <v>65</v>
      </c>
      <c r="I128" s="39" t="s">
        <v>19</v>
      </c>
      <c r="J128" s="40"/>
      <c r="K128" s="42" t="str">
        <f>IF(NOT(ISNA(VLOOKUP(J128,'Criteri valutazione'!$B$3:$C$8,2,FALSE))),VLOOKUP(J128,'Criteri valutazione'!$B$3:$C$8,2,FALSE),"MANCANTE")</f>
        <v>MANCANTE</v>
      </c>
      <c r="L128" s="41"/>
      <c r="M128" s="40"/>
      <c r="N128" s="18" t="str">
        <f>IF(NOT(ISNA(VLOOKUP(M128,'Criteri valutazione'!$B$11:$C141,2,FALSE))),VLOOKUP(M128,'Criteri valutazione'!$B$11:$C$19,2,FALSE),"MANCANTE")</f>
        <v>MANCANTE</v>
      </c>
      <c r="O128" s="40"/>
      <c r="P128" s="18" t="str">
        <f>IF(NOT(ISNA(VLOOKUP(O128,'Criteri valutazione'!$C$22:$D147,2,FALSE))),VLOOKUP(O128,'Criteri valutazione'!$C$22:$D$25,2,FALSE),"MANCANTE")</f>
        <v>MANCANTE</v>
      </c>
      <c r="Q128" s="40"/>
      <c r="R128" s="18" t="str">
        <f>IF(I128="caldo", "", IF(NOT(ISNA(VLOOKUP(Q128,'Criteri valutazione'!$C$28:$D76,2,FALSE))),VLOOKUP(Q128,'Criteri valutazione'!$C$28:$D$29,2,FALSE),"MANCANTE"))</f>
        <v>MANCANTE</v>
      </c>
      <c r="S128" s="40"/>
      <c r="T128" s="18" t="str">
        <f>IF(NOT(ISNA(VLOOKUP(S128,'Criteri valutazione'!$C$33:$D$35,2,FALSE))),VLOOKUP(S128,'Criteri valutazione'!$C$33:$D$35,2,FALSE),"MANCANTE")</f>
        <v>MANCANTE</v>
      </c>
      <c r="U128" s="43"/>
      <c r="V128" s="18" t="str">
        <f>IF(I128="freddo","", IF(I128="misto","", IF(I128="gelato","", IF(NOT(ISNA(VLOOKUP(U128,'Criteri valutazione'!$C$38:$D$39,2,FALSE))),VLOOKUP(U128,'Criteri valutazione'!$C$38:$D$39,2,FALSE),"MANCANTE"))))</f>
        <v/>
      </c>
      <c r="W128" s="43"/>
      <c r="X128" s="18" t="str">
        <f>IF(I128="freddo","", IF(I128="misto","", IF(I128="gelato","", IF(NOT(ISNA(VLOOKUP(W128,'Criteri valutazione'!$C$42:$D$43,2,FALSE))),VLOOKUP(W128,'Criteri valutazione'!$C$42:$D$43,2,FALSE),"MANCANTE"))))</f>
        <v/>
      </c>
    </row>
    <row r="129" spans="1:24" x14ac:dyDescent="0.25">
      <c r="A129" s="58">
        <v>7</v>
      </c>
      <c r="B129" s="53"/>
      <c r="C129" s="20"/>
      <c r="D129" s="21"/>
      <c r="E129" s="21"/>
      <c r="F129" s="21"/>
      <c r="G129" s="21"/>
      <c r="H129" s="44" t="s">
        <v>65</v>
      </c>
      <c r="I129" s="39" t="s">
        <v>19</v>
      </c>
      <c r="J129" s="40"/>
      <c r="K129" s="42" t="str">
        <f>IF(NOT(ISNA(VLOOKUP(J129,'Criteri valutazione'!$B$3:$C$8,2,FALSE))),VLOOKUP(J129,'Criteri valutazione'!$B$3:$C$8,2,FALSE),"MANCANTE")</f>
        <v>MANCANTE</v>
      </c>
      <c r="L129" s="41"/>
      <c r="M129" s="40"/>
      <c r="N129" s="18" t="str">
        <f>IF(NOT(ISNA(VLOOKUP(M129,'Criteri valutazione'!$B$11:$C142,2,FALSE))),VLOOKUP(M129,'Criteri valutazione'!$B$11:$C$19,2,FALSE),"MANCANTE")</f>
        <v>MANCANTE</v>
      </c>
      <c r="O129" s="40"/>
      <c r="P129" s="18" t="str">
        <f>IF(NOT(ISNA(VLOOKUP(O129,'Criteri valutazione'!$C$22:$D148,2,FALSE))),VLOOKUP(O129,'Criteri valutazione'!$C$22:$D$25,2,FALSE),"MANCANTE")</f>
        <v>MANCANTE</v>
      </c>
      <c r="Q129" s="40"/>
      <c r="R129" s="18" t="str">
        <f>IF(I129="caldo", "", IF(NOT(ISNA(VLOOKUP(Q129,'Criteri valutazione'!$C$28:$D77,2,FALSE))),VLOOKUP(Q129,'Criteri valutazione'!$C$28:$D$29,2,FALSE),"MANCANTE"))</f>
        <v>MANCANTE</v>
      </c>
      <c r="S129" s="40"/>
      <c r="T129" s="18" t="str">
        <f>IF(NOT(ISNA(VLOOKUP(S129,'Criteri valutazione'!$C$33:$D$35,2,FALSE))),VLOOKUP(S129,'Criteri valutazione'!$C$33:$D$35,2,FALSE),"MANCANTE")</f>
        <v>MANCANTE</v>
      </c>
      <c r="U129" s="43"/>
      <c r="V129" s="18" t="str">
        <f>IF(I129="freddo","", IF(I129="misto","", IF(I129="gelato","", IF(NOT(ISNA(VLOOKUP(U129,'Criteri valutazione'!$C$38:$D$39,2,FALSE))),VLOOKUP(U129,'Criteri valutazione'!$C$38:$D$39,2,FALSE),"MANCANTE"))))</f>
        <v/>
      </c>
      <c r="W129" s="43"/>
      <c r="X129" s="18" t="str">
        <f>IF(I129="freddo","", IF(I129="misto","", IF(I129="gelato","", IF(NOT(ISNA(VLOOKUP(W129,'Criteri valutazione'!$C$42:$D$43,2,FALSE))),VLOOKUP(W129,'Criteri valutazione'!$C$42:$D$43,2,FALSE),"MANCANTE"))))</f>
        <v/>
      </c>
    </row>
    <row r="130" spans="1:24" x14ac:dyDescent="0.25">
      <c r="A130" s="58">
        <v>8</v>
      </c>
      <c r="B130" s="53"/>
      <c r="C130" s="20"/>
      <c r="D130" s="21"/>
      <c r="E130" s="21"/>
      <c r="F130" s="21"/>
      <c r="G130" s="21"/>
      <c r="H130" s="44" t="s">
        <v>65</v>
      </c>
      <c r="I130" s="39" t="s">
        <v>19</v>
      </c>
      <c r="J130" s="40"/>
      <c r="K130" s="42" t="str">
        <f>IF(NOT(ISNA(VLOOKUP(J130,'Criteri valutazione'!$B$3:$C$8,2,FALSE))),VLOOKUP(J130,'Criteri valutazione'!$B$3:$C$8,2,FALSE),"MANCANTE")</f>
        <v>MANCANTE</v>
      </c>
      <c r="L130" s="41"/>
      <c r="M130" s="40"/>
      <c r="N130" s="18" t="str">
        <f>IF(NOT(ISNA(VLOOKUP(M130,'Criteri valutazione'!$B$11:$C143,2,FALSE))),VLOOKUP(M130,'Criteri valutazione'!$B$11:$C$19,2,FALSE),"MANCANTE")</f>
        <v>MANCANTE</v>
      </c>
      <c r="O130" s="40"/>
      <c r="P130" s="18" t="str">
        <f>IF(NOT(ISNA(VLOOKUP(O130,'Criteri valutazione'!$C$22:$D149,2,FALSE))),VLOOKUP(O130,'Criteri valutazione'!$C$22:$D$25,2,FALSE),"MANCANTE")</f>
        <v>MANCANTE</v>
      </c>
      <c r="Q130" s="40"/>
      <c r="R130" s="18" t="str">
        <f>IF(I130="caldo", "", IF(NOT(ISNA(VLOOKUP(Q130,'Criteri valutazione'!$C$28:$D78,2,FALSE))),VLOOKUP(Q130,'Criteri valutazione'!$C$28:$D$29,2,FALSE),"MANCANTE"))</f>
        <v>MANCANTE</v>
      </c>
      <c r="S130" s="40"/>
      <c r="T130" s="18" t="str">
        <f>IF(NOT(ISNA(VLOOKUP(S130,'Criteri valutazione'!$C$33:$D$35,2,FALSE))),VLOOKUP(S130,'Criteri valutazione'!$C$33:$D$35,2,FALSE),"MANCANTE")</f>
        <v>MANCANTE</v>
      </c>
      <c r="U130" s="43"/>
      <c r="V130" s="18" t="str">
        <f>IF(I130="freddo","", IF(I130="misto","", IF(I130="gelato","", IF(NOT(ISNA(VLOOKUP(U130,'Criteri valutazione'!$C$38:$D$39,2,FALSE))),VLOOKUP(U130,'Criteri valutazione'!$C$38:$D$39,2,FALSE),"MANCANTE"))))</f>
        <v/>
      </c>
      <c r="W130" s="43"/>
      <c r="X130" s="18" t="str">
        <f>IF(I130="freddo","", IF(I130="misto","", IF(I130="gelato","", IF(NOT(ISNA(VLOOKUP(W130,'Criteri valutazione'!$C$42:$D$43,2,FALSE))),VLOOKUP(W130,'Criteri valutazione'!$C$42:$D$43,2,FALSE),"MANCANTE"))))</f>
        <v/>
      </c>
    </row>
    <row r="131" spans="1:24" x14ac:dyDescent="0.25">
      <c r="A131" s="58">
        <v>9</v>
      </c>
      <c r="B131" s="53"/>
      <c r="C131" s="20"/>
      <c r="D131" s="21"/>
      <c r="E131" s="21"/>
      <c r="F131" s="21"/>
      <c r="G131" s="21"/>
      <c r="H131" s="44" t="s">
        <v>65</v>
      </c>
      <c r="I131" s="39" t="s">
        <v>19</v>
      </c>
      <c r="J131" s="40"/>
      <c r="K131" s="42" t="str">
        <f>IF(NOT(ISNA(VLOOKUP(J131,'Criteri valutazione'!$B$3:$C$8,2,FALSE))),VLOOKUP(J131,'Criteri valutazione'!$B$3:$C$8,2,FALSE),"MANCANTE")</f>
        <v>MANCANTE</v>
      </c>
      <c r="L131" s="41"/>
      <c r="M131" s="40"/>
      <c r="N131" s="18" t="str">
        <f>IF(NOT(ISNA(VLOOKUP(M131,'Criteri valutazione'!$B$11:$C144,2,FALSE))),VLOOKUP(M131,'Criteri valutazione'!$B$11:$C$19,2,FALSE),"MANCANTE")</f>
        <v>MANCANTE</v>
      </c>
      <c r="O131" s="40"/>
      <c r="P131" s="18" t="str">
        <f>IF(NOT(ISNA(VLOOKUP(O131,'Criteri valutazione'!$C$22:$D150,2,FALSE))),VLOOKUP(O131,'Criteri valutazione'!$C$22:$D$25,2,FALSE),"MANCANTE")</f>
        <v>MANCANTE</v>
      </c>
      <c r="Q131" s="40"/>
      <c r="R131" s="18" t="str">
        <f>IF(I131="caldo", "", IF(NOT(ISNA(VLOOKUP(Q131,'Criteri valutazione'!$C$28:$D79,2,FALSE))),VLOOKUP(Q131,'Criteri valutazione'!$C$28:$D$29,2,FALSE),"MANCANTE"))</f>
        <v>MANCANTE</v>
      </c>
      <c r="S131" s="40"/>
      <c r="T131" s="18" t="str">
        <f>IF(NOT(ISNA(VLOOKUP(S131,'Criteri valutazione'!$C$33:$D$35,2,FALSE))),VLOOKUP(S131,'Criteri valutazione'!$C$33:$D$35,2,FALSE),"MANCANTE")</f>
        <v>MANCANTE</v>
      </c>
      <c r="U131" s="43"/>
      <c r="V131" s="18" t="str">
        <f>IF(I131="freddo","", IF(I131="misto","", IF(I131="gelato","", IF(NOT(ISNA(VLOOKUP(U131,'Criteri valutazione'!$C$38:$D$39,2,FALSE))),VLOOKUP(U131,'Criteri valutazione'!$C$38:$D$39,2,FALSE),"MANCANTE"))))</f>
        <v/>
      </c>
      <c r="W131" s="43"/>
      <c r="X131" s="18" t="str">
        <f>IF(I131="freddo","", IF(I131="misto","", IF(I131="gelato","", IF(NOT(ISNA(VLOOKUP(W131,'Criteri valutazione'!$C$42:$D$43,2,FALSE))),VLOOKUP(W131,'Criteri valutazione'!$C$42:$D$43,2,FALSE),"MANCANTE"))))</f>
        <v/>
      </c>
    </row>
    <row r="132" spans="1:24" x14ac:dyDescent="0.25">
      <c r="A132" s="58">
        <v>10</v>
      </c>
      <c r="B132" s="53"/>
      <c r="C132" s="20"/>
      <c r="D132" s="21"/>
      <c r="E132" s="21"/>
      <c r="F132" s="21"/>
      <c r="G132" s="21"/>
      <c r="H132" s="44" t="s">
        <v>65</v>
      </c>
      <c r="I132" s="39" t="s">
        <v>19</v>
      </c>
      <c r="J132" s="40"/>
      <c r="K132" s="42" t="str">
        <f>IF(NOT(ISNA(VLOOKUP(J132,'Criteri valutazione'!$B$3:$C$8,2,FALSE))),VLOOKUP(J132,'Criteri valutazione'!$B$3:$C$8,2,FALSE),"MANCANTE")</f>
        <v>MANCANTE</v>
      </c>
      <c r="L132" s="41"/>
      <c r="M132" s="40"/>
      <c r="N132" s="18" t="str">
        <f>IF(NOT(ISNA(VLOOKUP(M132,'Criteri valutazione'!$B$11:$C145,2,FALSE))),VLOOKUP(M132,'Criteri valutazione'!$B$11:$C$19,2,FALSE),"MANCANTE")</f>
        <v>MANCANTE</v>
      </c>
      <c r="O132" s="40"/>
      <c r="P132" s="18" t="str">
        <f>IF(NOT(ISNA(VLOOKUP(O132,'Criteri valutazione'!$C$22:$D151,2,FALSE))),VLOOKUP(O132,'Criteri valutazione'!$C$22:$D$25,2,FALSE),"MANCANTE")</f>
        <v>MANCANTE</v>
      </c>
      <c r="Q132" s="40"/>
      <c r="R132" s="18" t="str">
        <f>IF(I132="caldo", "", IF(NOT(ISNA(VLOOKUP(Q132,'Criteri valutazione'!$C$28:$D80,2,FALSE))),VLOOKUP(Q132,'Criteri valutazione'!$C$28:$D$29,2,FALSE),"MANCANTE"))</f>
        <v>MANCANTE</v>
      </c>
      <c r="S132" s="40"/>
      <c r="T132" s="18" t="str">
        <f>IF(NOT(ISNA(VLOOKUP(S132,'Criteri valutazione'!$C$33:$D$35,2,FALSE))),VLOOKUP(S132,'Criteri valutazione'!$C$33:$D$35,2,FALSE),"MANCANTE")</f>
        <v>MANCANTE</v>
      </c>
      <c r="U132" s="43"/>
      <c r="V132" s="18" t="str">
        <f>IF(I132="freddo","", IF(I132="misto","", IF(I132="gelato","", IF(NOT(ISNA(VLOOKUP(U132,'Criteri valutazione'!$C$38:$D$39,2,FALSE))),VLOOKUP(U132,'Criteri valutazione'!$C$38:$D$39,2,FALSE),"MANCANTE"))))</f>
        <v/>
      </c>
      <c r="W132" s="43"/>
      <c r="X132" s="18" t="str">
        <f>IF(I132="freddo","", IF(I132="misto","", IF(I132="gelato","", IF(NOT(ISNA(VLOOKUP(W132,'Criteri valutazione'!$C$42:$D$43,2,FALSE))),VLOOKUP(W132,'Criteri valutazione'!$C$42:$D$43,2,FALSE),"MANCANTE"))))</f>
        <v/>
      </c>
    </row>
    <row r="133" spans="1:24" x14ac:dyDescent="0.25">
      <c r="A133" s="58">
        <v>11</v>
      </c>
      <c r="B133" s="53"/>
      <c r="C133" s="20"/>
      <c r="D133" s="21"/>
      <c r="E133" s="21"/>
      <c r="F133" s="21"/>
      <c r="G133" s="21"/>
      <c r="H133" s="44" t="s">
        <v>65</v>
      </c>
      <c r="I133" s="39" t="s">
        <v>19</v>
      </c>
      <c r="J133" s="40"/>
      <c r="K133" s="42" t="str">
        <f>IF(NOT(ISNA(VLOOKUP(J133,'Criteri valutazione'!$B$3:$C$8,2,FALSE))),VLOOKUP(J133,'Criteri valutazione'!$B$3:$C$8,2,FALSE),"MANCANTE")</f>
        <v>MANCANTE</v>
      </c>
      <c r="L133" s="41"/>
      <c r="M133" s="40"/>
      <c r="N133" s="18" t="str">
        <f>IF(NOT(ISNA(VLOOKUP(M133,'Criteri valutazione'!$B$11:$C146,2,FALSE))),VLOOKUP(M133,'Criteri valutazione'!$B$11:$C$19,2,FALSE),"MANCANTE")</f>
        <v>MANCANTE</v>
      </c>
      <c r="O133" s="40"/>
      <c r="P133" s="18" t="str">
        <f>IF(NOT(ISNA(VLOOKUP(O133,'Criteri valutazione'!$C$22:$D152,2,FALSE))),VLOOKUP(O133,'Criteri valutazione'!$C$22:$D$25,2,FALSE),"MANCANTE")</f>
        <v>MANCANTE</v>
      </c>
      <c r="Q133" s="40"/>
      <c r="R133" s="18" t="str">
        <f>IF(I133="caldo", "", IF(NOT(ISNA(VLOOKUP(Q133,'Criteri valutazione'!$C$28:$D81,2,FALSE))),VLOOKUP(Q133,'Criteri valutazione'!$C$28:$D$29,2,FALSE),"MANCANTE"))</f>
        <v>MANCANTE</v>
      </c>
      <c r="S133" s="40"/>
      <c r="T133" s="18" t="str">
        <f>IF(NOT(ISNA(VLOOKUP(S133,'Criteri valutazione'!$C$33:$D$35,2,FALSE))),VLOOKUP(S133,'Criteri valutazione'!$C$33:$D$35,2,FALSE),"MANCANTE")</f>
        <v>MANCANTE</v>
      </c>
      <c r="U133" s="43"/>
      <c r="V133" s="18" t="str">
        <f>IF(I133="freddo","", IF(I133="misto","", IF(I133="gelato","", IF(NOT(ISNA(VLOOKUP(U133,'Criteri valutazione'!$C$38:$D$39,2,FALSE))),VLOOKUP(U133,'Criteri valutazione'!$C$38:$D$39,2,FALSE),"MANCANTE"))))</f>
        <v/>
      </c>
      <c r="W133" s="43"/>
      <c r="X133" s="18" t="str">
        <f>IF(I133="freddo","", IF(I133="misto","", IF(I133="gelato","", IF(NOT(ISNA(VLOOKUP(W133,'Criteri valutazione'!$C$42:$D$43,2,FALSE))),VLOOKUP(W133,'Criteri valutazione'!$C$42:$D$43,2,FALSE),"MANCANTE"))))</f>
        <v/>
      </c>
    </row>
    <row r="134" spans="1:24" x14ac:dyDescent="0.25">
      <c r="A134" s="58">
        <v>12</v>
      </c>
      <c r="B134" s="53"/>
      <c r="C134" s="20"/>
      <c r="D134" s="21"/>
      <c r="E134" s="21"/>
      <c r="F134" s="21"/>
      <c r="G134" s="21"/>
      <c r="H134" s="44" t="s">
        <v>65</v>
      </c>
      <c r="I134" s="39" t="s">
        <v>19</v>
      </c>
      <c r="J134" s="40"/>
      <c r="K134" s="42" t="str">
        <f>IF(NOT(ISNA(VLOOKUP(J134,'Criteri valutazione'!$B$3:$C$8,2,FALSE))),VLOOKUP(J134,'Criteri valutazione'!$B$3:$C$8,2,FALSE),"MANCANTE")</f>
        <v>MANCANTE</v>
      </c>
      <c r="L134" s="41"/>
      <c r="M134" s="40"/>
      <c r="N134" s="18" t="str">
        <f>IF(NOT(ISNA(VLOOKUP(M134,'Criteri valutazione'!$B$11:$C147,2,FALSE))),VLOOKUP(M134,'Criteri valutazione'!$B$11:$C$19,2,FALSE),"MANCANTE")</f>
        <v>MANCANTE</v>
      </c>
      <c r="O134" s="40"/>
      <c r="P134" s="18" t="str">
        <f>IF(NOT(ISNA(VLOOKUP(O134,'Criteri valutazione'!$C$22:$D153,2,FALSE))),VLOOKUP(O134,'Criteri valutazione'!$C$22:$D$25,2,FALSE),"MANCANTE")</f>
        <v>MANCANTE</v>
      </c>
      <c r="Q134" s="40"/>
      <c r="R134" s="18" t="str">
        <f>IF(I134="caldo", "", IF(NOT(ISNA(VLOOKUP(Q134,'Criteri valutazione'!$C$28:$D82,2,FALSE))),VLOOKUP(Q134,'Criteri valutazione'!$C$28:$D$29,2,FALSE),"MANCANTE"))</f>
        <v>MANCANTE</v>
      </c>
      <c r="S134" s="40"/>
      <c r="T134" s="18" t="str">
        <f>IF(NOT(ISNA(VLOOKUP(S134,'Criteri valutazione'!$C$33:$D$35,2,FALSE))),VLOOKUP(S134,'Criteri valutazione'!$C$33:$D$35,2,FALSE),"MANCANTE")</f>
        <v>MANCANTE</v>
      </c>
      <c r="U134" s="43"/>
      <c r="V134" s="18" t="str">
        <f>IF(I134="freddo","", IF(I134="misto","", IF(I134="gelato","", IF(NOT(ISNA(VLOOKUP(U134,'Criteri valutazione'!$C$38:$D$39,2,FALSE))),VLOOKUP(U134,'Criteri valutazione'!$C$38:$D$39,2,FALSE),"MANCANTE"))))</f>
        <v/>
      </c>
      <c r="W134" s="43"/>
      <c r="X134" s="18" t="str">
        <f>IF(I134="freddo","", IF(I134="misto","", IF(I134="gelato","", IF(NOT(ISNA(VLOOKUP(W134,'Criteri valutazione'!$C$42:$D$43,2,FALSE))),VLOOKUP(W134,'Criteri valutazione'!$C$42:$D$43,2,FALSE),"MANCANTE"))))</f>
        <v/>
      </c>
    </row>
    <row r="135" spans="1:24" x14ac:dyDescent="0.25">
      <c r="A135" s="58">
        <v>13</v>
      </c>
      <c r="B135" s="53"/>
      <c r="C135" s="20"/>
      <c r="D135" s="21"/>
      <c r="E135" s="21"/>
      <c r="F135" s="21"/>
      <c r="G135" s="21"/>
      <c r="H135" s="44" t="s">
        <v>65</v>
      </c>
      <c r="I135" s="39" t="s">
        <v>19</v>
      </c>
      <c r="J135" s="40"/>
      <c r="K135" s="42" t="str">
        <f>IF(NOT(ISNA(VLOOKUP(J135,'Criteri valutazione'!$B$3:$C$8,2,FALSE))),VLOOKUP(J135,'Criteri valutazione'!$B$3:$C$8,2,FALSE),"MANCANTE")</f>
        <v>MANCANTE</v>
      </c>
      <c r="L135" s="41"/>
      <c r="M135" s="40"/>
      <c r="N135" s="18" t="str">
        <f>IF(NOT(ISNA(VLOOKUP(M135,'Criteri valutazione'!$B$11:$C148,2,FALSE))),VLOOKUP(M135,'Criteri valutazione'!$B$11:$C$19,2,FALSE),"MANCANTE")</f>
        <v>MANCANTE</v>
      </c>
      <c r="O135" s="40"/>
      <c r="P135" s="18" t="str">
        <f>IF(NOT(ISNA(VLOOKUP(O135,'Criteri valutazione'!$C$22:$D154,2,FALSE))),VLOOKUP(O135,'Criteri valutazione'!$C$22:$D$25,2,FALSE),"MANCANTE")</f>
        <v>MANCANTE</v>
      </c>
      <c r="Q135" s="40"/>
      <c r="R135" s="18" t="str">
        <f>IF(I135="caldo", "", IF(NOT(ISNA(VLOOKUP(Q135,'Criteri valutazione'!$C$28:$D83,2,FALSE))),VLOOKUP(Q135,'Criteri valutazione'!$C$28:$D$29,2,FALSE),"MANCANTE"))</f>
        <v>MANCANTE</v>
      </c>
      <c r="S135" s="40"/>
      <c r="T135" s="18" t="str">
        <f>IF(NOT(ISNA(VLOOKUP(S135,'Criteri valutazione'!$C$33:$D$35,2,FALSE))),VLOOKUP(S135,'Criteri valutazione'!$C$33:$D$35,2,FALSE),"MANCANTE")</f>
        <v>MANCANTE</v>
      </c>
      <c r="U135" s="43"/>
      <c r="V135" s="18" t="str">
        <f>IF(I135="freddo","", IF(I135="misto","", IF(I135="gelato","", IF(NOT(ISNA(VLOOKUP(U135,'Criteri valutazione'!$C$38:$D$39,2,FALSE))),VLOOKUP(U135,'Criteri valutazione'!$C$38:$D$39,2,FALSE),"MANCANTE"))))</f>
        <v/>
      </c>
      <c r="W135" s="43"/>
      <c r="X135" s="18" t="str">
        <f>IF(I135="freddo","", IF(I135="misto","", IF(I135="gelato","", IF(NOT(ISNA(VLOOKUP(W135,'Criteri valutazione'!$C$42:$D$43,2,FALSE))),VLOOKUP(W135,'Criteri valutazione'!$C$42:$D$43,2,FALSE),"MANCANTE"))))</f>
        <v/>
      </c>
    </row>
    <row r="136" spans="1:24" x14ac:dyDescent="0.25">
      <c r="A136" s="58">
        <v>14</v>
      </c>
      <c r="B136" s="53"/>
      <c r="C136" s="20"/>
      <c r="D136" s="21"/>
      <c r="E136" s="21"/>
      <c r="F136" s="21"/>
      <c r="G136" s="21"/>
      <c r="H136" s="44" t="s">
        <v>65</v>
      </c>
      <c r="I136" s="39" t="s">
        <v>19</v>
      </c>
      <c r="J136" s="40"/>
      <c r="K136" s="42" t="str">
        <f>IF(NOT(ISNA(VLOOKUP(J136,'Criteri valutazione'!$B$3:$C$8,2,FALSE))),VLOOKUP(J136,'Criteri valutazione'!$B$3:$C$8,2,FALSE),"MANCANTE")</f>
        <v>MANCANTE</v>
      </c>
      <c r="L136" s="41"/>
      <c r="M136" s="40"/>
      <c r="N136" s="18" t="str">
        <f>IF(NOT(ISNA(VLOOKUP(M136,'Criteri valutazione'!$B$11:$C149,2,FALSE))),VLOOKUP(M136,'Criteri valutazione'!$B$11:$C$19,2,FALSE),"MANCANTE")</f>
        <v>MANCANTE</v>
      </c>
      <c r="O136" s="40"/>
      <c r="P136" s="18" t="str">
        <f>IF(NOT(ISNA(VLOOKUP(O136,'Criteri valutazione'!$C$22:$D155,2,FALSE))),VLOOKUP(O136,'Criteri valutazione'!$C$22:$D$25,2,FALSE),"MANCANTE")</f>
        <v>MANCANTE</v>
      </c>
      <c r="Q136" s="40"/>
      <c r="R136" s="18" t="str">
        <f>IF(I136="caldo", "", IF(NOT(ISNA(VLOOKUP(Q136,'Criteri valutazione'!$C$28:$D84,2,FALSE))),VLOOKUP(Q136,'Criteri valutazione'!$C$28:$D$29,2,FALSE),"MANCANTE"))</f>
        <v>MANCANTE</v>
      </c>
      <c r="S136" s="40"/>
      <c r="T136" s="18" t="str">
        <f>IF(NOT(ISNA(VLOOKUP(S136,'Criteri valutazione'!$C$33:$D$35,2,FALSE))),VLOOKUP(S136,'Criteri valutazione'!$C$33:$D$35,2,FALSE),"MANCANTE")</f>
        <v>MANCANTE</v>
      </c>
      <c r="U136" s="43"/>
      <c r="V136" s="18" t="str">
        <f>IF(I136="freddo","", IF(I136="misto","", IF(I136="gelato","", IF(NOT(ISNA(VLOOKUP(U136,'Criteri valutazione'!$C$38:$D$39,2,FALSE))),VLOOKUP(U136,'Criteri valutazione'!$C$38:$D$39,2,FALSE),"MANCANTE"))))</f>
        <v/>
      </c>
      <c r="W136" s="43"/>
      <c r="X136" s="18" t="str">
        <f>IF(I136="freddo","", IF(I136="misto","", IF(I136="gelato","", IF(NOT(ISNA(VLOOKUP(W136,'Criteri valutazione'!$C$42:$D$43,2,FALSE))),VLOOKUP(W136,'Criteri valutazione'!$C$42:$D$43,2,FALSE),"MANCANTE"))))</f>
        <v/>
      </c>
    </row>
    <row r="137" spans="1:24" x14ac:dyDescent="0.25">
      <c r="A137" s="58">
        <v>15</v>
      </c>
      <c r="B137" s="53"/>
      <c r="C137" s="20"/>
      <c r="D137" s="21"/>
      <c r="E137" s="21"/>
      <c r="F137" s="21"/>
      <c r="G137" s="21"/>
      <c r="H137" s="44" t="s">
        <v>65</v>
      </c>
      <c r="I137" s="39" t="s">
        <v>19</v>
      </c>
      <c r="J137" s="40"/>
      <c r="K137" s="42" t="str">
        <f>IF(NOT(ISNA(VLOOKUP(J137,'Criteri valutazione'!$B$3:$C$8,2,FALSE))),VLOOKUP(J137,'Criteri valutazione'!$B$3:$C$8,2,FALSE),"MANCANTE")</f>
        <v>MANCANTE</v>
      </c>
      <c r="L137" s="41"/>
      <c r="M137" s="40"/>
      <c r="N137" s="18" t="str">
        <f>IF(NOT(ISNA(VLOOKUP(M137,'Criteri valutazione'!$B$11:$C150,2,FALSE))),VLOOKUP(M137,'Criteri valutazione'!$B$11:$C$19,2,FALSE),"MANCANTE")</f>
        <v>MANCANTE</v>
      </c>
      <c r="O137" s="40"/>
      <c r="P137" s="18" t="str">
        <f>IF(NOT(ISNA(VLOOKUP(O137,'Criteri valutazione'!$C$22:$D156,2,FALSE))),VLOOKUP(O137,'Criteri valutazione'!$C$22:$D$25,2,FALSE),"MANCANTE")</f>
        <v>MANCANTE</v>
      </c>
      <c r="Q137" s="40"/>
      <c r="R137" s="18" t="str">
        <f>IF(I137="caldo", "", IF(NOT(ISNA(VLOOKUP(Q137,'Criteri valutazione'!$C$28:$D85,2,FALSE))),VLOOKUP(Q137,'Criteri valutazione'!$C$28:$D$29,2,FALSE),"MANCANTE"))</f>
        <v>MANCANTE</v>
      </c>
      <c r="S137" s="40"/>
      <c r="T137" s="18" t="str">
        <f>IF(NOT(ISNA(VLOOKUP(S137,'Criteri valutazione'!$C$33:$D$35,2,FALSE))),VLOOKUP(S137,'Criteri valutazione'!$C$33:$D$35,2,FALSE),"MANCANTE")</f>
        <v>MANCANTE</v>
      </c>
      <c r="U137" s="43"/>
      <c r="V137" s="18" t="str">
        <f>IF(I137="freddo","", IF(I137="misto","", IF(I137="gelato","", IF(NOT(ISNA(VLOOKUP(U137,'Criteri valutazione'!$C$38:$D$39,2,FALSE))),VLOOKUP(U137,'Criteri valutazione'!$C$38:$D$39,2,FALSE),"MANCANTE"))))</f>
        <v/>
      </c>
      <c r="W137" s="43"/>
      <c r="X137" s="18" t="str">
        <f>IF(I137="freddo","", IF(I137="misto","", IF(I137="gelato","", IF(NOT(ISNA(VLOOKUP(W137,'Criteri valutazione'!$C$42:$D$43,2,FALSE))),VLOOKUP(W137,'Criteri valutazione'!$C$42:$D$43,2,FALSE),"MANCANTE"))))</f>
        <v/>
      </c>
    </row>
    <row r="138" spans="1:24" x14ac:dyDescent="0.25">
      <c r="A138" s="58">
        <v>16</v>
      </c>
      <c r="B138" s="53"/>
      <c r="C138" s="20"/>
      <c r="D138" s="21"/>
      <c r="E138" s="21"/>
      <c r="F138" s="21"/>
      <c r="G138" s="21"/>
      <c r="H138" s="44" t="s">
        <v>65</v>
      </c>
      <c r="I138" s="39" t="s">
        <v>19</v>
      </c>
      <c r="J138" s="40"/>
      <c r="K138" s="42" t="str">
        <f>IF(NOT(ISNA(VLOOKUP(J138,'Criteri valutazione'!$B$3:$C$8,2,FALSE))),VLOOKUP(J138,'Criteri valutazione'!$B$3:$C$8,2,FALSE),"MANCANTE")</f>
        <v>MANCANTE</v>
      </c>
      <c r="L138" s="41"/>
      <c r="M138" s="40"/>
      <c r="N138" s="18" t="str">
        <f>IF(NOT(ISNA(VLOOKUP(M138,'Criteri valutazione'!$B$11:$C151,2,FALSE))),VLOOKUP(M138,'Criteri valutazione'!$B$11:$C$19,2,FALSE),"MANCANTE")</f>
        <v>MANCANTE</v>
      </c>
      <c r="O138" s="40"/>
      <c r="P138" s="18" t="str">
        <f>IF(NOT(ISNA(VLOOKUP(O138,'Criteri valutazione'!$C$22:$D157,2,FALSE))),VLOOKUP(O138,'Criteri valutazione'!$C$22:$D$25,2,FALSE),"MANCANTE")</f>
        <v>MANCANTE</v>
      </c>
      <c r="Q138" s="40"/>
      <c r="R138" s="18" t="str">
        <f>IF(I138="caldo", "", IF(NOT(ISNA(VLOOKUP(Q138,'Criteri valutazione'!$C$28:$D86,2,FALSE))),VLOOKUP(Q138,'Criteri valutazione'!$C$28:$D$29,2,FALSE),"MANCANTE"))</f>
        <v>MANCANTE</v>
      </c>
      <c r="S138" s="40"/>
      <c r="T138" s="18" t="str">
        <f>IF(NOT(ISNA(VLOOKUP(S138,'Criteri valutazione'!$C$33:$D$35,2,FALSE))),VLOOKUP(S138,'Criteri valutazione'!$C$33:$D$35,2,FALSE),"MANCANTE")</f>
        <v>MANCANTE</v>
      </c>
      <c r="U138" s="43"/>
      <c r="V138" s="18" t="str">
        <f>IF(I138="freddo","", IF(I138="misto","", IF(I138="gelato","", IF(NOT(ISNA(VLOOKUP(U138,'Criteri valutazione'!$C$38:$D$39,2,FALSE))),VLOOKUP(U138,'Criteri valutazione'!$C$38:$D$39,2,FALSE),"MANCANTE"))))</f>
        <v/>
      </c>
      <c r="W138" s="43"/>
      <c r="X138" s="18" t="str">
        <f>IF(I138="freddo","", IF(I138="misto","", IF(I138="gelato","", IF(NOT(ISNA(VLOOKUP(W138,'Criteri valutazione'!$C$42:$D$43,2,FALSE))),VLOOKUP(W138,'Criteri valutazione'!$C$42:$D$43,2,FALSE),"MANCANTE"))))</f>
        <v/>
      </c>
    </row>
    <row r="139" spans="1:24" x14ac:dyDescent="0.25">
      <c r="A139" s="58">
        <v>17</v>
      </c>
      <c r="B139" s="53"/>
      <c r="C139" s="20"/>
      <c r="D139" s="21"/>
      <c r="E139" s="21"/>
      <c r="F139" s="21"/>
      <c r="G139" s="21"/>
      <c r="H139" s="44" t="s">
        <v>65</v>
      </c>
      <c r="I139" s="39" t="s">
        <v>19</v>
      </c>
      <c r="J139" s="40"/>
      <c r="K139" s="42" t="str">
        <f>IF(NOT(ISNA(VLOOKUP(J139,'Criteri valutazione'!$B$3:$C$8,2,FALSE))),VLOOKUP(J139,'Criteri valutazione'!$B$3:$C$8,2,FALSE),"MANCANTE")</f>
        <v>MANCANTE</v>
      </c>
      <c r="L139" s="41"/>
      <c r="M139" s="40"/>
      <c r="N139" s="18" t="str">
        <f>IF(NOT(ISNA(VLOOKUP(M139,'Criteri valutazione'!$B$11:$C152,2,FALSE))),VLOOKUP(M139,'Criteri valutazione'!$B$11:$C$19,2,FALSE),"MANCANTE")</f>
        <v>MANCANTE</v>
      </c>
      <c r="O139" s="40"/>
      <c r="P139" s="18" t="str">
        <f>IF(NOT(ISNA(VLOOKUP(O139,'Criteri valutazione'!$C$22:$D158,2,FALSE))),VLOOKUP(O139,'Criteri valutazione'!$C$22:$D$25,2,FALSE),"MANCANTE")</f>
        <v>MANCANTE</v>
      </c>
      <c r="Q139" s="40"/>
      <c r="R139" s="18" t="str">
        <f>IF(I139="caldo", "", IF(NOT(ISNA(VLOOKUP(Q139,'Criteri valutazione'!$C$28:$D87,2,FALSE))),VLOOKUP(Q139,'Criteri valutazione'!$C$28:$D$29,2,FALSE),"MANCANTE"))</f>
        <v>MANCANTE</v>
      </c>
      <c r="S139" s="40"/>
      <c r="T139" s="18" t="str">
        <f>IF(NOT(ISNA(VLOOKUP(S139,'Criteri valutazione'!$C$33:$D$35,2,FALSE))),VLOOKUP(S139,'Criteri valutazione'!$C$33:$D$35,2,FALSE),"MANCANTE")</f>
        <v>MANCANTE</v>
      </c>
      <c r="U139" s="43"/>
      <c r="V139" s="18" t="str">
        <f>IF(I139="freddo","", IF(I139="misto","", IF(I139="gelato","", IF(NOT(ISNA(VLOOKUP(U139,'Criteri valutazione'!$C$38:$D$39,2,FALSE))),VLOOKUP(U139,'Criteri valutazione'!$C$38:$D$39,2,FALSE),"MANCANTE"))))</f>
        <v/>
      </c>
      <c r="W139" s="43"/>
      <c r="X139" s="18" t="str">
        <f>IF(I139="freddo","", IF(I139="misto","", IF(I139="gelato","", IF(NOT(ISNA(VLOOKUP(W139,'Criteri valutazione'!$C$42:$D$43,2,FALSE))),VLOOKUP(W139,'Criteri valutazione'!$C$42:$D$43,2,FALSE),"MANCANTE"))))</f>
        <v/>
      </c>
    </row>
    <row r="140" spans="1:24" x14ac:dyDescent="0.25">
      <c r="A140" s="58">
        <v>18</v>
      </c>
      <c r="B140" s="53"/>
      <c r="C140" s="20"/>
      <c r="D140" s="21"/>
      <c r="E140" s="21"/>
      <c r="F140" s="21"/>
      <c r="G140" s="21"/>
      <c r="H140" s="44" t="s">
        <v>65</v>
      </c>
      <c r="I140" s="39" t="s">
        <v>19</v>
      </c>
      <c r="J140" s="40"/>
      <c r="K140" s="42" t="str">
        <f>IF(NOT(ISNA(VLOOKUP(J140,'Criteri valutazione'!$B$3:$C$8,2,FALSE))),VLOOKUP(J140,'Criteri valutazione'!$B$3:$C$8,2,FALSE),"MANCANTE")</f>
        <v>MANCANTE</v>
      </c>
      <c r="L140" s="41"/>
      <c r="M140" s="40"/>
      <c r="N140" s="18" t="str">
        <f>IF(NOT(ISNA(VLOOKUP(M140,'Criteri valutazione'!$B$11:$C153,2,FALSE))),VLOOKUP(M140,'Criteri valutazione'!$B$11:$C$19,2,FALSE),"MANCANTE")</f>
        <v>MANCANTE</v>
      </c>
      <c r="O140" s="40"/>
      <c r="P140" s="18" t="str">
        <f>IF(NOT(ISNA(VLOOKUP(O140,'Criteri valutazione'!$C$22:$D159,2,FALSE))),VLOOKUP(O140,'Criteri valutazione'!$C$22:$D$25,2,FALSE),"MANCANTE")</f>
        <v>MANCANTE</v>
      </c>
      <c r="Q140" s="40"/>
      <c r="R140" s="18" t="str">
        <f>IF(I140="caldo", "", IF(NOT(ISNA(VLOOKUP(Q140,'Criteri valutazione'!$C$28:$D88,2,FALSE))),VLOOKUP(Q140,'Criteri valutazione'!$C$28:$D$29,2,FALSE),"MANCANTE"))</f>
        <v>MANCANTE</v>
      </c>
      <c r="S140" s="40"/>
      <c r="T140" s="18" t="str">
        <f>IF(NOT(ISNA(VLOOKUP(S140,'Criteri valutazione'!$C$33:$D$35,2,FALSE))),VLOOKUP(S140,'Criteri valutazione'!$C$33:$D$35,2,FALSE),"MANCANTE")</f>
        <v>MANCANTE</v>
      </c>
      <c r="U140" s="43"/>
      <c r="V140" s="18" t="str">
        <f>IF(I140="freddo","", IF(I140="misto","", IF(I140="gelato","", IF(NOT(ISNA(VLOOKUP(U140,'Criteri valutazione'!$C$38:$D$39,2,FALSE))),VLOOKUP(U140,'Criteri valutazione'!$C$38:$D$39,2,FALSE),"MANCANTE"))))</f>
        <v/>
      </c>
      <c r="W140" s="43"/>
      <c r="X140" s="18" t="str">
        <f>IF(I140="freddo","", IF(I140="misto","", IF(I140="gelato","", IF(NOT(ISNA(VLOOKUP(W140,'Criteri valutazione'!$C$42:$D$43,2,FALSE))),VLOOKUP(W140,'Criteri valutazione'!$C$42:$D$43,2,FALSE),"MANCANTE"))))</f>
        <v/>
      </c>
    </row>
    <row r="141" spans="1:24" x14ac:dyDescent="0.25">
      <c r="A141" s="58">
        <v>19</v>
      </c>
      <c r="B141" s="53"/>
      <c r="C141" s="20"/>
      <c r="D141" s="21"/>
      <c r="E141" s="21"/>
      <c r="F141" s="21"/>
      <c r="G141" s="21"/>
      <c r="H141" s="44" t="s">
        <v>65</v>
      </c>
      <c r="I141" s="39" t="s">
        <v>19</v>
      </c>
      <c r="J141" s="40"/>
      <c r="K141" s="42" t="str">
        <f>IF(NOT(ISNA(VLOOKUP(J141,'Criteri valutazione'!$B$3:$C$8,2,FALSE))),VLOOKUP(J141,'Criteri valutazione'!$B$3:$C$8,2,FALSE),"MANCANTE")</f>
        <v>MANCANTE</v>
      </c>
      <c r="L141" s="41"/>
      <c r="M141" s="40"/>
      <c r="N141" s="18" t="str">
        <f>IF(NOT(ISNA(VLOOKUP(M141,'Criteri valutazione'!$B$11:$C154,2,FALSE))),VLOOKUP(M141,'Criteri valutazione'!$B$11:$C$19,2,FALSE),"MANCANTE")</f>
        <v>MANCANTE</v>
      </c>
      <c r="O141" s="40"/>
      <c r="P141" s="18" t="str">
        <f>IF(NOT(ISNA(VLOOKUP(O141,'Criteri valutazione'!$C$22:$D160,2,FALSE))),VLOOKUP(O141,'Criteri valutazione'!$C$22:$D$25,2,FALSE),"MANCANTE")</f>
        <v>MANCANTE</v>
      </c>
      <c r="Q141" s="40"/>
      <c r="R141" s="18" t="str">
        <f>IF(I141="caldo", "", IF(NOT(ISNA(VLOOKUP(Q141,'Criteri valutazione'!$C$28:$D89,2,FALSE))),VLOOKUP(Q141,'Criteri valutazione'!$C$28:$D$29,2,FALSE),"MANCANTE"))</f>
        <v>MANCANTE</v>
      </c>
      <c r="S141" s="40"/>
      <c r="T141" s="18" t="str">
        <f>IF(NOT(ISNA(VLOOKUP(S141,'Criteri valutazione'!$C$33:$D$35,2,FALSE))),VLOOKUP(S141,'Criteri valutazione'!$C$33:$D$35,2,FALSE),"MANCANTE")</f>
        <v>MANCANTE</v>
      </c>
      <c r="U141" s="43"/>
      <c r="V141" s="18" t="str">
        <f>IF(I141="freddo","", IF(I141="misto","", IF(I141="gelato","", IF(NOT(ISNA(VLOOKUP(U141,'Criteri valutazione'!$C$38:$D$39,2,FALSE))),VLOOKUP(U141,'Criteri valutazione'!$C$38:$D$39,2,FALSE),"MANCANTE"))))</f>
        <v/>
      </c>
      <c r="W141" s="43"/>
      <c r="X141" s="18" t="str">
        <f>IF(I141="freddo","", IF(I141="misto","", IF(I141="gelato","", IF(NOT(ISNA(VLOOKUP(W141,'Criteri valutazione'!$C$42:$D$43,2,FALSE))),VLOOKUP(W141,'Criteri valutazione'!$C$42:$D$43,2,FALSE),"MANCANTE"))))</f>
        <v/>
      </c>
    </row>
    <row r="142" spans="1:24" x14ac:dyDescent="0.25">
      <c r="A142" s="58">
        <v>20</v>
      </c>
      <c r="B142" s="53"/>
      <c r="C142" s="20"/>
      <c r="D142" s="21"/>
      <c r="E142" s="21"/>
      <c r="F142" s="21"/>
      <c r="G142" s="21"/>
      <c r="H142" s="44" t="s">
        <v>65</v>
      </c>
      <c r="I142" s="39" t="s">
        <v>19</v>
      </c>
      <c r="J142" s="40"/>
      <c r="K142" s="42" t="str">
        <f>IF(NOT(ISNA(VLOOKUP(J142,'Criteri valutazione'!$B$3:$C$8,2,FALSE))),VLOOKUP(J142,'Criteri valutazione'!$B$3:$C$8,2,FALSE),"MANCANTE")</f>
        <v>MANCANTE</v>
      </c>
      <c r="L142" s="41"/>
      <c r="M142" s="40"/>
      <c r="N142" s="18" t="str">
        <f>IF(NOT(ISNA(VLOOKUP(M142,'Criteri valutazione'!$B$11:$C155,2,FALSE))),VLOOKUP(M142,'Criteri valutazione'!$B$11:$C$19,2,FALSE),"MANCANTE")</f>
        <v>MANCANTE</v>
      </c>
      <c r="O142" s="40"/>
      <c r="P142" s="18" t="str">
        <f>IF(NOT(ISNA(VLOOKUP(O142,'Criteri valutazione'!$C$22:$D161,2,FALSE))),VLOOKUP(O142,'Criteri valutazione'!$C$22:$D$25,2,FALSE),"MANCANTE")</f>
        <v>MANCANTE</v>
      </c>
      <c r="Q142" s="40"/>
      <c r="R142" s="18" t="str">
        <f>IF(I142="caldo", "", IF(NOT(ISNA(VLOOKUP(Q142,'Criteri valutazione'!$C$28:$D90,2,FALSE))),VLOOKUP(Q142,'Criteri valutazione'!$C$28:$D$29,2,FALSE),"MANCANTE"))</f>
        <v>MANCANTE</v>
      </c>
      <c r="S142" s="40"/>
      <c r="T142" s="18" t="str">
        <f>IF(NOT(ISNA(VLOOKUP(S142,'Criteri valutazione'!$C$33:$D$35,2,FALSE))),VLOOKUP(S142,'Criteri valutazione'!$C$33:$D$35,2,FALSE),"MANCANTE")</f>
        <v>MANCANTE</v>
      </c>
      <c r="U142" s="43"/>
      <c r="V142" s="18" t="str">
        <f>IF(I142="freddo","", IF(I142="misto","", IF(I142="gelato","", IF(NOT(ISNA(VLOOKUP(U142,'Criteri valutazione'!$C$38:$D$39,2,FALSE))),VLOOKUP(U142,'Criteri valutazione'!$C$38:$D$39,2,FALSE),"MANCANTE"))))</f>
        <v/>
      </c>
      <c r="W142" s="43"/>
      <c r="X142" s="18" t="str">
        <f>IF(I142="freddo","", IF(I142="misto","", IF(I142="gelato","", IF(NOT(ISNA(VLOOKUP(W142,'Criteri valutazione'!$C$42:$D$43,2,FALSE))),VLOOKUP(W142,'Criteri valutazione'!$C$42:$D$43,2,FALSE),"MANCANTE"))))</f>
        <v/>
      </c>
    </row>
    <row r="143" spans="1:24" x14ac:dyDescent="0.25">
      <c r="A143" s="58">
        <v>21</v>
      </c>
      <c r="B143" s="53"/>
      <c r="C143" s="20"/>
      <c r="D143" s="21"/>
      <c r="E143" s="21"/>
      <c r="F143" s="21"/>
      <c r="G143" s="21"/>
      <c r="H143" s="44" t="s">
        <v>65</v>
      </c>
      <c r="I143" s="39" t="s">
        <v>19</v>
      </c>
      <c r="J143" s="40"/>
      <c r="K143" s="42" t="str">
        <f>IF(NOT(ISNA(VLOOKUP(J143,'Criteri valutazione'!$B$3:$C$8,2,FALSE))),VLOOKUP(J143,'Criteri valutazione'!$B$3:$C$8,2,FALSE),"MANCANTE")</f>
        <v>MANCANTE</v>
      </c>
      <c r="L143" s="41"/>
      <c r="M143" s="40"/>
      <c r="N143" s="18" t="str">
        <f>IF(NOT(ISNA(VLOOKUP(M143,'Criteri valutazione'!$B$11:$C156,2,FALSE))),VLOOKUP(M143,'Criteri valutazione'!$B$11:$C$19,2,FALSE),"MANCANTE")</f>
        <v>MANCANTE</v>
      </c>
      <c r="O143" s="40"/>
      <c r="P143" s="18" t="str">
        <f>IF(NOT(ISNA(VLOOKUP(O143,'Criteri valutazione'!$C$22:$D162,2,FALSE))),VLOOKUP(O143,'Criteri valutazione'!$C$22:$D$25,2,FALSE),"MANCANTE")</f>
        <v>MANCANTE</v>
      </c>
      <c r="Q143" s="40"/>
      <c r="R143" s="18" t="str">
        <f>IF(I143="caldo", "", IF(NOT(ISNA(VLOOKUP(Q143,'Criteri valutazione'!$C$28:$D91,2,FALSE))),VLOOKUP(Q143,'Criteri valutazione'!$C$28:$D$29,2,FALSE),"MANCANTE"))</f>
        <v>MANCANTE</v>
      </c>
      <c r="S143" s="40"/>
      <c r="T143" s="18" t="str">
        <f>IF(NOT(ISNA(VLOOKUP(S143,'Criteri valutazione'!$C$33:$D$35,2,FALSE))),VLOOKUP(S143,'Criteri valutazione'!$C$33:$D$35,2,FALSE),"MANCANTE")</f>
        <v>MANCANTE</v>
      </c>
      <c r="U143" s="43"/>
      <c r="V143" s="18" t="str">
        <f>IF(I143="freddo","", IF(I143="misto","", IF(I143="gelato","", IF(NOT(ISNA(VLOOKUP(U143,'Criteri valutazione'!$C$38:$D$39,2,FALSE))),VLOOKUP(U143,'Criteri valutazione'!$C$38:$D$39,2,FALSE),"MANCANTE"))))</f>
        <v/>
      </c>
      <c r="W143" s="43"/>
      <c r="X143" s="18" t="str">
        <f>IF(I143="freddo","", IF(I143="misto","", IF(I143="gelato","", IF(NOT(ISNA(VLOOKUP(W143,'Criteri valutazione'!$C$42:$D$43,2,FALSE))),VLOOKUP(W143,'Criteri valutazione'!$C$42:$D$43,2,FALSE),"MANCANTE"))))</f>
        <v/>
      </c>
    </row>
    <row r="144" spans="1:24" x14ac:dyDescent="0.25">
      <c r="A144" s="58">
        <v>22</v>
      </c>
      <c r="B144" s="53"/>
      <c r="C144" s="20"/>
      <c r="D144" s="21"/>
      <c r="E144" s="21"/>
      <c r="F144" s="21"/>
      <c r="G144" s="21"/>
      <c r="H144" s="44" t="s">
        <v>65</v>
      </c>
      <c r="I144" s="39" t="s">
        <v>19</v>
      </c>
      <c r="J144" s="40"/>
      <c r="K144" s="42" t="str">
        <f>IF(NOT(ISNA(VLOOKUP(J144,'Criteri valutazione'!$B$3:$C$8,2,FALSE))),VLOOKUP(J144,'Criteri valutazione'!$B$3:$C$8,2,FALSE),"MANCANTE")</f>
        <v>MANCANTE</v>
      </c>
      <c r="L144" s="41"/>
      <c r="M144" s="40"/>
      <c r="N144" s="18" t="str">
        <f>IF(NOT(ISNA(VLOOKUP(M144,'Criteri valutazione'!$B$11:$C157,2,FALSE))),VLOOKUP(M144,'Criteri valutazione'!$B$11:$C$19,2,FALSE),"MANCANTE")</f>
        <v>MANCANTE</v>
      </c>
      <c r="O144" s="40"/>
      <c r="P144" s="18" t="str">
        <f>IF(NOT(ISNA(VLOOKUP(O144,'Criteri valutazione'!$C$22:$D163,2,FALSE))),VLOOKUP(O144,'Criteri valutazione'!$C$22:$D$25,2,FALSE),"MANCANTE")</f>
        <v>MANCANTE</v>
      </c>
      <c r="Q144" s="40"/>
      <c r="R144" s="18" t="str">
        <f>IF(I144="caldo", "", IF(NOT(ISNA(VLOOKUP(Q144,'Criteri valutazione'!$C$28:$D92,2,FALSE))),VLOOKUP(Q144,'Criteri valutazione'!$C$28:$D$29,2,FALSE),"MANCANTE"))</f>
        <v>MANCANTE</v>
      </c>
      <c r="S144" s="40"/>
      <c r="T144" s="18" t="str">
        <f>IF(NOT(ISNA(VLOOKUP(S144,'Criteri valutazione'!$C$33:$D$35,2,FALSE))),VLOOKUP(S144,'Criteri valutazione'!$C$33:$D$35,2,FALSE),"MANCANTE")</f>
        <v>MANCANTE</v>
      </c>
      <c r="U144" s="43"/>
      <c r="V144" s="18" t="str">
        <f>IF(I144="freddo","", IF(I144="misto","", IF(I144="gelato","", IF(NOT(ISNA(VLOOKUP(U144,'Criteri valutazione'!$C$38:$D$39,2,FALSE))),VLOOKUP(U144,'Criteri valutazione'!$C$38:$D$39,2,FALSE),"MANCANTE"))))</f>
        <v/>
      </c>
      <c r="W144" s="43"/>
      <c r="X144" s="18" t="str">
        <f>IF(I144="freddo","", IF(I144="misto","", IF(I144="gelato","", IF(NOT(ISNA(VLOOKUP(W144,'Criteri valutazione'!$C$42:$D$43,2,FALSE))),VLOOKUP(W144,'Criteri valutazione'!$C$42:$D$43,2,FALSE),"MANCANTE"))))</f>
        <v/>
      </c>
    </row>
    <row r="145" spans="1:24" x14ac:dyDescent="0.25">
      <c r="A145" s="58">
        <v>23</v>
      </c>
      <c r="B145" s="53"/>
      <c r="C145" s="20"/>
      <c r="D145" s="21"/>
      <c r="E145" s="21"/>
      <c r="F145" s="21"/>
      <c r="G145" s="21"/>
      <c r="H145" s="44" t="s">
        <v>65</v>
      </c>
      <c r="I145" s="39" t="s">
        <v>19</v>
      </c>
      <c r="J145" s="40"/>
      <c r="K145" s="42" t="str">
        <f>IF(NOT(ISNA(VLOOKUP(J145,'Criteri valutazione'!$B$3:$C$8,2,FALSE))),VLOOKUP(J145,'Criteri valutazione'!$B$3:$C$8,2,FALSE),"MANCANTE")</f>
        <v>MANCANTE</v>
      </c>
      <c r="L145" s="41"/>
      <c r="M145" s="40"/>
      <c r="N145" s="18" t="str">
        <f>IF(NOT(ISNA(VLOOKUP(M145,'Criteri valutazione'!$B$11:$C158,2,FALSE))),VLOOKUP(M145,'Criteri valutazione'!$B$11:$C$19,2,FALSE),"MANCANTE")</f>
        <v>MANCANTE</v>
      </c>
      <c r="O145" s="40"/>
      <c r="P145" s="18" t="str">
        <f>IF(NOT(ISNA(VLOOKUP(O145,'Criteri valutazione'!$C$22:$D164,2,FALSE))),VLOOKUP(O145,'Criteri valutazione'!$C$22:$D$25,2,FALSE),"MANCANTE")</f>
        <v>MANCANTE</v>
      </c>
      <c r="Q145" s="40"/>
      <c r="R145" s="18" t="str">
        <f>IF(I145="caldo", "", IF(NOT(ISNA(VLOOKUP(Q145,'Criteri valutazione'!$C$28:$D93,2,FALSE))),VLOOKUP(Q145,'Criteri valutazione'!$C$28:$D$29,2,FALSE),"MANCANTE"))</f>
        <v>MANCANTE</v>
      </c>
      <c r="S145" s="40"/>
      <c r="T145" s="18" t="str">
        <f>IF(NOT(ISNA(VLOOKUP(S145,'Criteri valutazione'!$C$33:$D$35,2,FALSE))),VLOOKUP(S145,'Criteri valutazione'!$C$33:$D$35,2,FALSE),"MANCANTE")</f>
        <v>MANCANTE</v>
      </c>
      <c r="U145" s="43"/>
      <c r="V145" s="18" t="str">
        <f>IF(I145="freddo","", IF(I145="misto","", IF(I145="gelato","", IF(NOT(ISNA(VLOOKUP(U145,'Criteri valutazione'!$C$38:$D$39,2,FALSE))),VLOOKUP(U145,'Criteri valutazione'!$C$38:$D$39,2,FALSE),"MANCANTE"))))</f>
        <v/>
      </c>
      <c r="W145" s="43"/>
      <c r="X145" s="18" t="str">
        <f>IF(I145="freddo","", IF(I145="misto","", IF(I145="gelato","", IF(NOT(ISNA(VLOOKUP(W145,'Criteri valutazione'!$C$42:$D$43,2,FALSE))),VLOOKUP(W145,'Criteri valutazione'!$C$42:$D$43,2,FALSE),"MANCANTE"))))</f>
        <v/>
      </c>
    </row>
    <row r="146" spans="1:24" x14ac:dyDescent="0.25">
      <c r="A146" s="58">
        <v>24</v>
      </c>
      <c r="B146" s="53"/>
      <c r="C146" s="20"/>
      <c r="D146" s="21"/>
      <c r="E146" s="21"/>
      <c r="F146" s="21"/>
      <c r="G146" s="21"/>
      <c r="H146" s="44" t="s">
        <v>65</v>
      </c>
      <c r="I146" s="39" t="s">
        <v>19</v>
      </c>
      <c r="J146" s="40"/>
      <c r="K146" s="42" t="str">
        <f>IF(NOT(ISNA(VLOOKUP(J146,'Criteri valutazione'!$B$3:$C$8,2,FALSE))),VLOOKUP(J146,'Criteri valutazione'!$B$3:$C$8,2,FALSE),"MANCANTE")</f>
        <v>MANCANTE</v>
      </c>
      <c r="L146" s="41"/>
      <c r="M146" s="40"/>
      <c r="N146" s="18" t="str">
        <f>IF(NOT(ISNA(VLOOKUP(M146,'Criteri valutazione'!$B$11:$C159,2,FALSE))),VLOOKUP(M146,'Criteri valutazione'!$B$11:$C$19,2,FALSE),"MANCANTE")</f>
        <v>MANCANTE</v>
      </c>
      <c r="O146" s="40"/>
      <c r="P146" s="18" t="str">
        <f>IF(NOT(ISNA(VLOOKUP(O146,'Criteri valutazione'!$C$22:$D165,2,FALSE))),VLOOKUP(O146,'Criteri valutazione'!$C$22:$D$25,2,FALSE),"MANCANTE")</f>
        <v>MANCANTE</v>
      </c>
      <c r="Q146" s="40"/>
      <c r="R146" s="18" t="str">
        <f>IF(I146="caldo", "", IF(NOT(ISNA(VLOOKUP(Q146,'Criteri valutazione'!$C$28:$D94,2,FALSE))),VLOOKUP(Q146,'Criteri valutazione'!$C$28:$D$29,2,FALSE),"MANCANTE"))</f>
        <v>MANCANTE</v>
      </c>
      <c r="S146" s="40"/>
      <c r="T146" s="18" t="str">
        <f>IF(NOT(ISNA(VLOOKUP(S146,'Criteri valutazione'!$C$33:$D$35,2,FALSE))),VLOOKUP(S146,'Criteri valutazione'!$C$33:$D$35,2,FALSE),"MANCANTE")</f>
        <v>MANCANTE</v>
      </c>
      <c r="U146" s="43"/>
      <c r="V146" s="18" t="str">
        <f>IF(I146="freddo","", IF(I146="misto","", IF(I146="gelato","", IF(NOT(ISNA(VLOOKUP(U146,'Criteri valutazione'!$C$38:$D$39,2,FALSE))),VLOOKUP(U146,'Criteri valutazione'!$C$38:$D$39,2,FALSE),"MANCANTE"))))</f>
        <v/>
      </c>
      <c r="W146" s="43"/>
      <c r="X146" s="18" t="str">
        <f>IF(I146="freddo","", IF(I146="misto","", IF(I146="gelato","", IF(NOT(ISNA(VLOOKUP(W146,'Criteri valutazione'!$C$42:$D$43,2,FALSE))),VLOOKUP(W146,'Criteri valutazione'!$C$42:$D$43,2,FALSE),"MANCANTE"))))</f>
        <v/>
      </c>
    </row>
    <row r="147" spans="1:24" x14ac:dyDescent="0.25">
      <c r="A147" s="58">
        <v>25</v>
      </c>
      <c r="B147" s="53"/>
      <c r="C147" s="20"/>
      <c r="D147" s="21"/>
      <c r="E147" s="21"/>
      <c r="F147" s="21"/>
      <c r="G147" s="21"/>
      <c r="H147" s="44" t="s">
        <v>65</v>
      </c>
      <c r="I147" s="39" t="s">
        <v>19</v>
      </c>
      <c r="J147" s="40"/>
      <c r="K147" s="42" t="str">
        <f>IF(NOT(ISNA(VLOOKUP(J147,'Criteri valutazione'!$B$3:$C$8,2,FALSE))),VLOOKUP(J147,'Criteri valutazione'!$B$3:$C$8,2,FALSE),"MANCANTE")</f>
        <v>MANCANTE</v>
      </c>
      <c r="L147" s="41"/>
      <c r="M147" s="40"/>
      <c r="N147" s="18" t="str">
        <f>IF(NOT(ISNA(VLOOKUP(M147,'Criteri valutazione'!$B$11:$C160,2,FALSE))),VLOOKUP(M147,'Criteri valutazione'!$B$11:$C$19,2,FALSE),"MANCANTE")</f>
        <v>MANCANTE</v>
      </c>
      <c r="O147" s="40"/>
      <c r="P147" s="18" t="str">
        <f>IF(NOT(ISNA(VLOOKUP(O147,'Criteri valutazione'!$C$22:$D166,2,FALSE))),VLOOKUP(O147,'Criteri valutazione'!$C$22:$D$25,2,FALSE),"MANCANTE")</f>
        <v>MANCANTE</v>
      </c>
      <c r="Q147" s="40"/>
      <c r="R147" s="18" t="str">
        <f>IF(I147="caldo", "", IF(NOT(ISNA(VLOOKUP(Q147,'Criteri valutazione'!$C$28:$D95,2,FALSE))),VLOOKUP(Q147,'Criteri valutazione'!$C$28:$D$29,2,FALSE),"MANCANTE"))</f>
        <v>MANCANTE</v>
      </c>
      <c r="S147" s="40"/>
      <c r="T147" s="18" t="str">
        <f>IF(NOT(ISNA(VLOOKUP(S147,'Criteri valutazione'!$C$33:$D$35,2,FALSE))),VLOOKUP(S147,'Criteri valutazione'!$C$33:$D$35,2,FALSE),"MANCANTE")</f>
        <v>MANCANTE</v>
      </c>
      <c r="U147" s="43"/>
      <c r="V147" s="18" t="str">
        <f>IF(I147="freddo","", IF(I147="misto","", IF(I147="gelato","", IF(NOT(ISNA(VLOOKUP(U147,'Criteri valutazione'!$C$38:$D$39,2,FALSE))),VLOOKUP(U147,'Criteri valutazione'!$C$38:$D$39,2,FALSE),"MANCANTE"))))</f>
        <v/>
      </c>
      <c r="W147" s="43"/>
      <c r="X147" s="18" t="str">
        <f>IF(I147="freddo","", IF(I147="misto","", IF(I147="gelato","", IF(NOT(ISNA(VLOOKUP(W147,'Criteri valutazione'!$C$42:$D$43,2,FALSE))),VLOOKUP(W147,'Criteri valutazione'!$C$42:$D$43,2,FALSE),"MANCANTE"))))</f>
        <v/>
      </c>
    </row>
    <row r="148" spans="1:24" x14ac:dyDescent="0.25">
      <c r="A148" s="58">
        <v>26</v>
      </c>
      <c r="B148" s="53"/>
      <c r="C148" s="20"/>
      <c r="D148" s="21"/>
      <c r="E148" s="21"/>
      <c r="F148" s="21"/>
      <c r="G148" s="21"/>
      <c r="H148" s="44" t="s">
        <v>65</v>
      </c>
      <c r="I148" s="39" t="s">
        <v>19</v>
      </c>
      <c r="J148" s="40"/>
      <c r="K148" s="42" t="str">
        <f>IF(NOT(ISNA(VLOOKUP(J148,'Criteri valutazione'!$B$3:$C$8,2,FALSE))),VLOOKUP(J148,'Criteri valutazione'!$B$3:$C$8,2,FALSE),"MANCANTE")</f>
        <v>MANCANTE</v>
      </c>
      <c r="L148" s="41"/>
      <c r="M148" s="40"/>
      <c r="N148" s="18" t="str">
        <f>IF(NOT(ISNA(VLOOKUP(M148,'Criteri valutazione'!$B$11:$C161,2,FALSE))),VLOOKUP(M148,'Criteri valutazione'!$B$11:$C$19,2,FALSE),"MANCANTE")</f>
        <v>MANCANTE</v>
      </c>
      <c r="O148" s="40"/>
      <c r="P148" s="18" t="str">
        <f>IF(NOT(ISNA(VLOOKUP(O148,'Criteri valutazione'!$C$22:$D167,2,FALSE))),VLOOKUP(O148,'Criteri valutazione'!$C$22:$D$25,2,FALSE),"MANCANTE")</f>
        <v>MANCANTE</v>
      </c>
      <c r="Q148" s="40"/>
      <c r="R148" s="18" t="str">
        <f>IF(I148="caldo", "", IF(NOT(ISNA(VLOOKUP(Q148,'Criteri valutazione'!$C$28:$D96,2,FALSE))),VLOOKUP(Q148,'Criteri valutazione'!$C$28:$D$29,2,FALSE),"MANCANTE"))</f>
        <v>MANCANTE</v>
      </c>
      <c r="S148" s="40"/>
      <c r="T148" s="18" t="str">
        <f>IF(NOT(ISNA(VLOOKUP(S148,'Criteri valutazione'!$C$33:$D$35,2,FALSE))),VLOOKUP(S148,'Criteri valutazione'!$C$33:$D$35,2,FALSE),"MANCANTE")</f>
        <v>MANCANTE</v>
      </c>
      <c r="U148" s="43"/>
      <c r="V148" s="18" t="str">
        <f>IF(I148="freddo","", IF(I148="misto","", IF(I148="gelato","", IF(NOT(ISNA(VLOOKUP(U148,'Criteri valutazione'!$C$38:$D$39,2,FALSE))),VLOOKUP(U148,'Criteri valutazione'!$C$38:$D$39,2,FALSE),"MANCANTE"))))</f>
        <v/>
      </c>
      <c r="W148" s="43"/>
      <c r="X148" s="18" t="str">
        <f>IF(I148="freddo","", IF(I148="misto","", IF(I148="gelato","", IF(NOT(ISNA(VLOOKUP(W148,'Criteri valutazione'!$C$42:$D$43,2,FALSE))),VLOOKUP(W148,'Criteri valutazione'!$C$42:$D$43,2,FALSE),"MANCANTE"))))</f>
        <v/>
      </c>
    </row>
    <row r="149" spans="1:24" x14ac:dyDescent="0.25">
      <c r="A149" s="58">
        <v>27</v>
      </c>
      <c r="B149" s="53"/>
      <c r="C149" s="20"/>
      <c r="D149" s="21"/>
      <c r="E149" s="21"/>
      <c r="F149" s="21"/>
      <c r="G149" s="21"/>
      <c r="H149" s="44" t="s">
        <v>65</v>
      </c>
      <c r="I149" s="39" t="s">
        <v>19</v>
      </c>
      <c r="J149" s="40"/>
      <c r="K149" s="42" t="str">
        <f>IF(NOT(ISNA(VLOOKUP(J149,'Criteri valutazione'!$B$3:$C$8,2,FALSE))),VLOOKUP(J149,'Criteri valutazione'!$B$3:$C$8,2,FALSE),"MANCANTE")</f>
        <v>MANCANTE</v>
      </c>
      <c r="L149" s="41"/>
      <c r="M149" s="40"/>
      <c r="N149" s="18" t="str">
        <f>IF(NOT(ISNA(VLOOKUP(M149,'Criteri valutazione'!$B$11:$C162,2,FALSE))),VLOOKUP(M149,'Criteri valutazione'!$B$11:$C$19,2,FALSE),"MANCANTE")</f>
        <v>MANCANTE</v>
      </c>
      <c r="O149" s="40"/>
      <c r="P149" s="18" t="str">
        <f>IF(NOT(ISNA(VLOOKUP(O149,'Criteri valutazione'!$C$22:$D168,2,FALSE))),VLOOKUP(O149,'Criteri valutazione'!$C$22:$D$25,2,FALSE),"MANCANTE")</f>
        <v>MANCANTE</v>
      </c>
      <c r="Q149" s="40"/>
      <c r="R149" s="18" t="str">
        <f>IF(I149="caldo", "", IF(NOT(ISNA(VLOOKUP(Q149,'Criteri valutazione'!$C$28:$D97,2,FALSE))),VLOOKUP(Q149,'Criteri valutazione'!$C$28:$D$29,2,FALSE),"MANCANTE"))</f>
        <v>MANCANTE</v>
      </c>
      <c r="S149" s="40"/>
      <c r="T149" s="18" t="str">
        <f>IF(NOT(ISNA(VLOOKUP(S149,'Criteri valutazione'!$C$33:$D$35,2,FALSE))),VLOOKUP(S149,'Criteri valutazione'!$C$33:$D$35,2,FALSE),"MANCANTE")</f>
        <v>MANCANTE</v>
      </c>
      <c r="U149" s="43"/>
      <c r="V149" s="18" t="str">
        <f>IF(I149="freddo","", IF(I149="misto","", IF(I149="gelato","", IF(NOT(ISNA(VLOOKUP(U149,'Criteri valutazione'!$C$38:$D$39,2,FALSE))),VLOOKUP(U149,'Criteri valutazione'!$C$38:$D$39,2,FALSE),"MANCANTE"))))</f>
        <v/>
      </c>
      <c r="W149" s="43"/>
      <c r="X149" s="18" t="str">
        <f>IF(I149="freddo","", IF(I149="misto","", IF(I149="gelato","", IF(NOT(ISNA(VLOOKUP(W149,'Criteri valutazione'!$C$42:$D$43,2,FALSE))),VLOOKUP(W149,'Criteri valutazione'!$C$42:$D$43,2,FALSE),"MANCANTE"))))</f>
        <v/>
      </c>
    </row>
    <row r="150" spans="1:24" x14ac:dyDescent="0.25">
      <c r="A150" s="58">
        <v>28</v>
      </c>
      <c r="B150" s="53"/>
      <c r="C150" s="20"/>
      <c r="D150" s="21"/>
      <c r="E150" s="21"/>
      <c r="F150" s="21"/>
      <c r="G150" s="21"/>
      <c r="H150" s="44" t="s">
        <v>65</v>
      </c>
      <c r="I150" s="39" t="s">
        <v>19</v>
      </c>
      <c r="J150" s="40"/>
      <c r="K150" s="42" t="str">
        <f>IF(NOT(ISNA(VLOOKUP(J150,'Criteri valutazione'!$B$3:$C$8,2,FALSE))),VLOOKUP(J150,'Criteri valutazione'!$B$3:$C$8,2,FALSE),"MANCANTE")</f>
        <v>MANCANTE</v>
      </c>
      <c r="L150" s="41"/>
      <c r="M150" s="40"/>
      <c r="N150" s="18" t="str">
        <f>IF(NOT(ISNA(VLOOKUP(M150,'Criteri valutazione'!$B$11:$C163,2,FALSE))),VLOOKUP(M150,'Criteri valutazione'!$B$11:$C$19,2,FALSE),"MANCANTE")</f>
        <v>MANCANTE</v>
      </c>
      <c r="O150" s="40"/>
      <c r="P150" s="18" t="str">
        <f>IF(NOT(ISNA(VLOOKUP(O150,'Criteri valutazione'!$C$22:$D169,2,FALSE))),VLOOKUP(O150,'Criteri valutazione'!$C$22:$D$25,2,FALSE),"MANCANTE")</f>
        <v>MANCANTE</v>
      </c>
      <c r="Q150" s="40"/>
      <c r="R150" s="18" t="str">
        <f>IF(I150="caldo", "", IF(NOT(ISNA(VLOOKUP(Q150,'Criteri valutazione'!$C$28:$D98,2,FALSE))),VLOOKUP(Q150,'Criteri valutazione'!$C$28:$D$29,2,FALSE),"MANCANTE"))</f>
        <v>MANCANTE</v>
      </c>
      <c r="S150" s="40"/>
      <c r="T150" s="18" t="str">
        <f>IF(NOT(ISNA(VLOOKUP(S150,'Criteri valutazione'!$C$33:$D$35,2,FALSE))),VLOOKUP(S150,'Criteri valutazione'!$C$33:$D$35,2,FALSE),"MANCANTE")</f>
        <v>MANCANTE</v>
      </c>
      <c r="U150" s="43"/>
      <c r="V150" s="18" t="str">
        <f>IF(I150="freddo","", IF(I150="misto","", IF(I150="gelato","", IF(NOT(ISNA(VLOOKUP(U150,'Criteri valutazione'!$C$38:$D$39,2,FALSE))),VLOOKUP(U150,'Criteri valutazione'!$C$38:$D$39,2,FALSE),"MANCANTE"))))</f>
        <v/>
      </c>
      <c r="W150" s="43"/>
      <c r="X150" s="18" t="str">
        <f>IF(I150="freddo","", IF(I150="misto","", IF(I150="gelato","", IF(NOT(ISNA(VLOOKUP(W150,'Criteri valutazione'!$C$42:$D$43,2,FALSE))),VLOOKUP(W150,'Criteri valutazione'!$C$42:$D$43,2,FALSE),"MANCANTE"))))</f>
        <v/>
      </c>
    </row>
    <row r="151" spans="1:24" x14ac:dyDescent="0.25">
      <c r="A151" s="58">
        <v>29</v>
      </c>
      <c r="B151" s="53"/>
      <c r="C151" s="20"/>
      <c r="D151" s="21"/>
      <c r="E151" s="21"/>
      <c r="F151" s="21"/>
      <c r="G151" s="21"/>
      <c r="H151" s="44" t="s">
        <v>65</v>
      </c>
      <c r="I151" s="39" t="s">
        <v>19</v>
      </c>
      <c r="J151" s="40"/>
      <c r="K151" s="42" t="str">
        <f>IF(NOT(ISNA(VLOOKUP(J151,'Criteri valutazione'!$B$3:$C$8,2,FALSE))),VLOOKUP(J151,'Criteri valutazione'!$B$3:$C$8,2,FALSE),"MANCANTE")</f>
        <v>MANCANTE</v>
      </c>
      <c r="L151" s="41"/>
      <c r="M151" s="40"/>
      <c r="N151" s="18" t="str">
        <f>IF(NOT(ISNA(VLOOKUP(M151,'Criteri valutazione'!$B$11:$C164,2,FALSE))),VLOOKUP(M151,'Criteri valutazione'!$B$11:$C$19,2,FALSE),"MANCANTE")</f>
        <v>MANCANTE</v>
      </c>
      <c r="O151" s="40"/>
      <c r="P151" s="18" t="str">
        <f>IF(NOT(ISNA(VLOOKUP(O151,'Criteri valutazione'!$C$22:$D170,2,FALSE))),VLOOKUP(O151,'Criteri valutazione'!$C$22:$D$25,2,FALSE),"MANCANTE")</f>
        <v>MANCANTE</v>
      </c>
      <c r="Q151" s="40"/>
      <c r="R151" s="18" t="str">
        <f>IF(I151="caldo", "", IF(NOT(ISNA(VLOOKUP(Q151,'Criteri valutazione'!$C$28:$D99,2,FALSE))),VLOOKUP(Q151,'Criteri valutazione'!$C$28:$D$29,2,FALSE),"MANCANTE"))</f>
        <v>MANCANTE</v>
      </c>
      <c r="S151" s="40"/>
      <c r="T151" s="18" t="str">
        <f>IF(NOT(ISNA(VLOOKUP(S151,'Criteri valutazione'!$C$33:$D$35,2,FALSE))),VLOOKUP(S151,'Criteri valutazione'!$C$33:$D$35,2,FALSE),"MANCANTE")</f>
        <v>MANCANTE</v>
      </c>
      <c r="U151" s="43"/>
      <c r="V151" s="18" t="str">
        <f>IF(I151="freddo","", IF(I151="misto","", IF(I151="gelato","", IF(NOT(ISNA(VLOOKUP(U151,'Criteri valutazione'!$C$38:$D$39,2,FALSE))),VLOOKUP(U151,'Criteri valutazione'!$C$38:$D$39,2,FALSE),"MANCANTE"))))</f>
        <v/>
      </c>
      <c r="W151" s="43"/>
      <c r="X151" s="18" t="str">
        <f>IF(I151="freddo","", IF(I151="misto","", IF(I151="gelato","", IF(NOT(ISNA(VLOOKUP(W151,'Criteri valutazione'!$C$42:$D$43,2,FALSE))),VLOOKUP(W151,'Criteri valutazione'!$C$42:$D$43,2,FALSE),"MANCANTE"))))</f>
        <v/>
      </c>
    </row>
    <row r="152" spans="1:24" x14ac:dyDescent="0.25">
      <c r="A152" s="58">
        <v>30</v>
      </c>
      <c r="B152" s="53"/>
      <c r="C152" s="20"/>
      <c r="D152" s="21"/>
      <c r="E152" s="21"/>
      <c r="F152" s="21"/>
      <c r="G152" s="21"/>
      <c r="H152" s="44" t="s">
        <v>65</v>
      </c>
      <c r="I152" s="39" t="s">
        <v>19</v>
      </c>
      <c r="J152" s="40"/>
      <c r="K152" s="42" t="str">
        <f>IF(NOT(ISNA(VLOOKUP(J152,'Criteri valutazione'!$B$3:$C$8,2,FALSE))),VLOOKUP(J152,'Criteri valutazione'!$B$3:$C$8,2,FALSE),"MANCANTE")</f>
        <v>MANCANTE</v>
      </c>
      <c r="L152" s="41"/>
      <c r="M152" s="40"/>
      <c r="N152" s="18" t="str">
        <f>IF(NOT(ISNA(VLOOKUP(M152,'Criteri valutazione'!$B$11:$C165,2,FALSE))),VLOOKUP(M152,'Criteri valutazione'!$B$11:$C$19,2,FALSE),"MANCANTE")</f>
        <v>MANCANTE</v>
      </c>
      <c r="O152" s="40"/>
      <c r="P152" s="18" t="str">
        <f>IF(NOT(ISNA(VLOOKUP(O152,'Criteri valutazione'!$C$22:$D171,2,FALSE))),VLOOKUP(O152,'Criteri valutazione'!$C$22:$D$25,2,FALSE),"MANCANTE")</f>
        <v>MANCANTE</v>
      </c>
      <c r="Q152" s="40"/>
      <c r="R152" s="18" t="str">
        <f>IF(I152="caldo", "", IF(NOT(ISNA(VLOOKUP(Q152,'Criteri valutazione'!$C$28:$D100,2,FALSE))),VLOOKUP(Q152,'Criteri valutazione'!$C$28:$D$29,2,FALSE),"MANCANTE"))</f>
        <v>MANCANTE</v>
      </c>
      <c r="S152" s="40"/>
      <c r="T152" s="18" t="str">
        <f>IF(NOT(ISNA(VLOOKUP(S152,'Criteri valutazione'!$C$33:$D$35,2,FALSE))),VLOOKUP(S152,'Criteri valutazione'!$C$33:$D$35,2,FALSE),"MANCANTE")</f>
        <v>MANCANTE</v>
      </c>
      <c r="U152" s="43"/>
      <c r="V152" s="18" t="str">
        <f>IF(I152="freddo","", IF(I152="misto","", IF(I152="gelato","", IF(NOT(ISNA(VLOOKUP(U152,'Criteri valutazione'!$C$38:$D$39,2,FALSE))),VLOOKUP(U152,'Criteri valutazione'!$C$38:$D$39,2,FALSE),"MANCANTE"))))</f>
        <v/>
      </c>
      <c r="W152" s="43"/>
      <c r="X152" s="18" t="str">
        <f>IF(I152="freddo","", IF(I152="misto","", IF(I152="gelato","", IF(NOT(ISNA(VLOOKUP(W152,'Criteri valutazione'!$C$42:$D$43,2,FALSE))),VLOOKUP(W152,'Criteri valutazione'!$C$42:$D$43,2,FALSE),"MANCANTE"))))</f>
        <v/>
      </c>
    </row>
    <row r="153" spans="1:24" x14ac:dyDescent="0.25">
      <c r="A153" s="58">
        <v>31</v>
      </c>
      <c r="B153" s="53"/>
      <c r="C153" s="20"/>
      <c r="D153" s="21"/>
      <c r="E153" s="21"/>
      <c r="F153" s="21"/>
      <c r="G153" s="21"/>
      <c r="H153" s="44" t="s">
        <v>65</v>
      </c>
      <c r="I153" s="39" t="s">
        <v>19</v>
      </c>
      <c r="J153" s="40"/>
      <c r="K153" s="42" t="str">
        <f>IF(NOT(ISNA(VLOOKUP(J153,'Criteri valutazione'!$B$3:$C$8,2,FALSE))),VLOOKUP(J153,'Criteri valutazione'!$B$3:$C$8,2,FALSE),"MANCANTE")</f>
        <v>MANCANTE</v>
      </c>
      <c r="L153" s="41"/>
      <c r="M153" s="40"/>
      <c r="N153" s="18" t="str">
        <f>IF(NOT(ISNA(VLOOKUP(M153,'Criteri valutazione'!$B$11:$C166,2,FALSE))),VLOOKUP(M153,'Criteri valutazione'!$B$11:$C$19,2,FALSE),"MANCANTE")</f>
        <v>MANCANTE</v>
      </c>
      <c r="O153" s="40"/>
      <c r="P153" s="18" t="str">
        <f>IF(NOT(ISNA(VLOOKUP(O153,'Criteri valutazione'!$C$22:$D172,2,FALSE))),VLOOKUP(O153,'Criteri valutazione'!$C$22:$D$25,2,FALSE),"MANCANTE")</f>
        <v>MANCANTE</v>
      </c>
      <c r="Q153" s="40"/>
      <c r="R153" s="18" t="str">
        <f>IF(I153="caldo", "", IF(NOT(ISNA(VLOOKUP(Q153,'Criteri valutazione'!$C$28:$D101,2,FALSE))),VLOOKUP(Q153,'Criteri valutazione'!$C$28:$D$29,2,FALSE),"MANCANTE"))</f>
        <v>MANCANTE</v>
      </c>
      <c r="S153" s="40"/>
      <c r="T153" s="18" t="str">
        <f>IF(NOT(ISNA(VLOOKUP(S153,'Criteri valutazione'!$C$33:$D$35,2,FALSE))),VLOOKUP(S153,'Criteri valutazione'!$C$33:$D$35,2,FALSE),"MANCANTE")</f>
        <v>MANCANTE</v>
      </c>
      <c r="U153" s="43"/>
      <c r="V153" s="18" t="str">
        <f>IF(I153="freddo","", IF(I153="misto","", IF(I153="gelato","", IF(NOT(ISNA(VLOOKUP(U153,'Criteri valutazione'!$C$38:$D$39,2,FALSE))),VLOOKUP(U153,'Criteri valutazione'!$C$38:$D$39,2,FALSE),"MANCANTE"))))</f>
        <v/>
      </c>
      <c r="W153" s="43"/>
      <c r="X153" s="18" t="str">
        <f>IF(I153="freddo","", IF(I153="misto","", IF(I153="gelato","", IF(NOT(ISNA(VLOOKUP(W153,'Criteri valutazione'!$C$42:$D$43,2,FALSE))),VLOOKUP(W153,'Criteri valutazione'!$C$42:$D$43,2,FALSE),"MANCANTE"))))</f>
        <v/>
      </c>
    </row>
    <row r="154" spans="1:24" x14ac:dyDescent="0.25">
      <c r="A154" s="58">
        <v>32</v>
      </c>
      <c r="B154" s="53"/>
      <c r="C154" s="20"/>
      <c r="D154" s="21"/>
      <c r="E154" s="21"/>
      <c r="F154" s="21"/>
      <c r="G154" s="21"/>
      <c r="H154" s="44" t="s">
        <v>65</v>
      </c>
      <c r="I154" s="39" t="s">
        <v>19</v>
      </c>
      <c r="J154" s="40"/>
      <c r="K154" s="42" t="str">
        <f>IF(NOT(ISNA(VLOOKUP(J154,'Criteri valutazione'!$B$3:$C$8,2,FALSE))),VLOOKUP(J154,'Criteri valutazione'!$B$3:$C$8,2,FALSE),"MANCANTE")</f>
        <v>MANCANTE</v>
      </c>
      <c r="L154" s="41"/>
      <c r="M154" s="40"/>
      <c r="N154" s="18" t="str">
        <f>IF(NOT(ISNA(VLOOKUP(M154,'Criteri valutazione'!$B$11:$C167,2,FALSE))),VLOOKUP(M154,'Criteri valutazione'!$B$11:$C$19,2,FALSE),"MANCANTE")</f>
        <v>MANCANTE</v>
      </c>
      <c r="O154" s="40"/>
      <c r="P154" s="18" t="str">
        <f>IF(NOT(ISNA(VLOOKUP(O154,'Criteri valutazione'!$C$22:$D173,2,FALSE))),VLOOKUP(O154,'Criteri valutazione'!$C$22:$D$25,2,FALSE),"MANCANTE")</f>
        <v>MANCANTE</v>
      </c>
      <c r="Q154" s="40"/>
      <c r="R154" s="18" t="str">
        <f>IF(I154="caldo", "", IF(NOT(ISNA(VLOOKUP(Q154,'Criteri valutazione'!$C$28:$D102,2,FALSE))),VLOOKUP(Q154,'Criteri valutazione'!$C$28:$D$29,2,FALSE),"MANCANTE"))</f>
        <v>MANCANTE</v>
      </c>
      <c r="S154" s="40"/>
      <c r="T154" s="18" t="str">
        <f>IF(NOT(ISNA(VLOOKUP(S154,'Criteri valutazione'!$C$33:$D$35,2,FALSE))),VLOOKUP(S154,'Criteri valutazione'!$C$33:$D$35,2,FALSE),"MANCANTE")</f>
        <v>MANCANTE</v>
      </c>
      <c r="U154" s="43"/>
      <c r="V154" s="18" t="str">
        <f>IF(I154="freddo","", IF(I154="misto","", IF(I154="gelato","", IF(NOT(ISNA(VLOOKUP(U154,'Criteri valutazione'!$C$38:$D$39,2,FALSE))),VLOOKUP(U154,'Criteri valutazione'!$C$38:$D$39,2,FALSE),"MANCANTE"))))</f>
        <v/>
      </c>
      <c r="W154" s="43"/>
      <c r="X154" s="18" t="str">
        <f>IF(I154="freddo","", IF(I154="misto","", IF(I154="gelato","", IF(NOT(ISNA(VLOOKUP(W154,'Criteri valutazione'!$C$42:$D$43,2,FALSE))),VLOOKUP(W154,'Criteri valutazione'!$C$42:$D$43,2,FALSE),"MANCANTE"))))</f>
        <v/>
      </c>
    </row>
    <row r="155" spans="1:24" x14ac:dyDescent="0.25">
      <c r="A155" s="58">
        <v>33</v>
      </c>
      <c r="B155" s="53"/>
      <c r="C155" s="20"/>
      <c r="D155" s="21"/>
      <c r="E155" s="21"/>
      <c r="F155" s="21"/>
      <c r="G155" s="21"/>
      <c r="H155" s="44" t="s">
        <v>65</v>
      </c>
      <c r="I155" s="39" t="s">
        <v>19</v>
      </c>
      <c r="J155" s="40"/>
      <c r="K155" s="42" t="str">
        <f>IF(NOT(ISNA(VLOOKUP(J155,'Criteri valutazione'!$B$3:$C$8,2,FALSE))),VLOOKUP(J155,'Criteri valutazione'!$B$3:$C$8,2,FALSE),"MANCANTE")</f>
        <v>MANCANTE</v>
      </c>
      <c r="L155" s="41"/>
      <c r="M155" s="40"/>
      <c r="N155" s="18" t="str">
        <f>IF(NOT(ISNA(VLOOKUP(M155,'Criteri valutazione'!$B$11:$C168,2,FALSE))),VLOOKUP(M155,'Criteri valutazione'!$B$11:$C$19,2,FALSE),"MANCANTE")</f>
        <v>MANCANTE</v>
      </c>
      <c r="O155" s="40"/>
      <c r="P155" s="18" t="str">
        <f>IF(NOT(ISNA(VLOOKUP(O155,'Criteri valutazione'!$C$22:$D174,2,FALSE))),VLOOKUP(O155,'Criteri valutazione'!$C$22:$D$25,2,FALSE),"MANCANTE")</f>
        <v>MANCANTE</v>
      </c>
      <c r="Q155" s="40"/>
      <c r="R155" s="18" t="str">
        <f>IF(I155="caldo", "", IF(NOT(ISNA(VLOOKUP(Q155,'Criteri valutazione'!$C$28:$D103,2,FALSE))),VLOOKUP(Q155,'Criteri valutazione'!$C$28:$D$29,2,FALSE),"MANCANTE"))</f>
        <v>MANCANTE</v>
      </c>
      <c r="S155" s="40"/>
      <c r="T155" s="18" t="str">
        <f>IF(NOT(ISNA(VLOOKUP(S155,'Criteri valutazione'!$C$33:$D$35,2,FALSE))),VLOOKUP(S155,'Criteri valutazione'!$C$33:$D$35,2,FALSE),"MANCANTE")</f>
        <v>MANCANTE</v>
      </c>
      <c r="U155" s="43"/>
      <c r="V155" s="18" t="str">
        <f>IF(I155="freddo","", IF(I155="misto","", IF(I155="gelato","", IF(NOT(ISNA(VLOOKUP(U155,'Criteri valutazione'!$C$38:$D$39,2,FALSE))),VLOOKUP(U155,'Criteri valutazione'!$C$38:$D$39,2,FALSE),"MANCANTE"))))</f>
        <v/>
      </c>
      <c r="W155" s="43"/>
      <c r="X155" s="18" t="str">
        <f>IF(I155="freddo","", IF(I155="misto","", IF(I155="gelato","", IF(NOT(ISNA(VLOOKUP(W155,'Criteri valutazione'!$C$42:$D$43,2,FALSE))),VLOOKUP(W155,'Criteri valutazione'!$C$42:$D$43,2,FALSE),"MANCANTE"))))</f>
        <v/>
      </c>
    </row>
    <row r="156" spans="1:24" x14ac:dyDescent="0.25">
      <c r="A156" s="58">
        <v>34</v>
      </c>
      <c r="B156" s="53"/>
      <c r="C156" s="20"/>
      <c r="D156" s="21"/>
      <c r="E156" s="21"/>
      <c r="F156" s="21"/>
      <c r="G156" s="21"/>
      <c r="H156" s="44" t="s">
        <v>65</v>
      </c>
      <c r="I156" s="39" t="s">
        <v>19</v>
      </c>
      <c r="J156" s="40"/>
      <c r="K156" s="42" t="str">
        <f>IF(NOT(ISNA(VLOOKUP(J156,'Criteri valutazione'!$B$3:$C$8,2,FALSE))),VLOOKUP(J156,'Criteri valutazione'!$B$3:$C$8,2,FALSE),"MANCANTE")</f>
        <v>MANCANTE</v>
      </c>
      <c r="L156" s="41"/>
      <c r="M156" s="40"/>
      <c r="N156" s="18" t="str">
        <f>IF(NOT(ISNA(VLOOKUP(M156,'Criteri valutazione'!$B$11:$C169,2,FALSE))),VLOOKUP(M156,'Criteri valutazione'!$B$11:$C$19,2,FALSE),"MANCANTE")</f>
        <v>MANCANTE</v>
      </c>
      <c r="O156" s="40"/>
      <c r="P156" s="18" t="str">
        <f>IF(NOT(ISNA(VLOOKUP(O156,'Criteri valutazione'!$C$22:$D175,2,FALSE))),VLOOKUP(O156,'Criteri valutazione'!$C$22:$D$25,2,FALSE),"MANCANTE")</f>
        <v>MANCANTE</v>
      </c>
      <c r="Q156" s="40"/>
      <c r="R156" s="18" t="str">
        <f>IF(I156="caldo", "", IF(NOT(ISNA(VLOOKUP(Q156,'Criteri valutazione'!$C$28:$D104,2,FALSE))),VLOOKUP(Q156,'Criteri valutazione'!$C$28:$D$29,2,FALSE),"MANCANTE"))</f>
        <v>MANCANTE</v>
      </c>
      <c r="S156" s="40"/>
      <c r="T156" s="18" t="str">
        <f>IF(NOT(ISNA(VLOOKUP(S156,'Criteri valutazione'!$C$33:$D$35,2,FALSE))),VLOOKUP(S156,'Criteri valutazione'!$C$33:$D$35,2,FALSE),"MANCANTE")</f>
        <v>MANCANTE</v>
      </c>
      <c r="U156" s="43"/>
      <c r="V156" s="18" t="str">
        <f>IF(I156="freddo","", IF(I156="misto","", IF(I156="gelato","", IF(NOT(ISNA(VLOOKUP(U156,'Criteri valutazione'!$C$38:$D$39,2,FALSE))),VLOOKUP(U156,'Criteri valutazione'!$C$38:$D$39,2,FALSE),"MANCANTE"))))</f>
        <v/>
      </c>
      <c r="W156" s="43"/>
      <c r="X156" s="18" t="str">
        <f>IF(I156="freddo","", IF(I156="misto","", IF(I156="gelato","", IF(NOT(ISNA(VLOOKUP(W156,'Criteri valutazione'!$C$42:$D$43,2,FALSE))),VLOOKUP(W156,'Criteri valutazione'!$C$42:$D$43,2,FALSE),"MANCANTE"))))</f>
        <v/>
      </c>
    </row>
    <row r="157" spans="1:24" x14ac:dyDescent="0.25">
      <c r="A157" s="58">
        <v>35</v>
      </c>
      <c r="B157" s="53"/>
      <c r="C157" s="20"/>
      <c r="D157" s="21"/>
      <c r="E157" s="21"/>
      <c r="F157" s="21"/>
      <c r="G157" s="21"/>
      <c r="H157" s="44" t="s">
        <v>65</v>
      </c>
      <c r="I157" s="39" t="s">
        <v>19</v>
      </c>
      <c r="J157" s="40"/>
      <c r="K157" s="42" t="str">
        <f>IF(NOT(ISNA(VLOOKUP(J157,'Criteri valutazione'!$B$3:$C$8,2,FALSE))),VLOOKUP(J157,'Criteri valutazione'!$B$3:$C$8,2,FALSE),"MANCANTE")</f>
        <v>MANCANTE</v>
      </c>
      <c r="L157" s="41"/>
      <c r="M157" s="40"/>
      <c r="N157" s="18" t="str">
        <f>IF(NOT(ISNA(VLOOKUP(M157,'Criteri valutazione'!$B$11:$C170,2,FALSE))),VLOOKUP(M157,'Criteri valutazione'!$B$11:$C$19,2,FALSE),"MANCANTE")</f>
        <v>MANCANTE</v>
      </c>
      <c r="O157" s="40"/>
      <c r="P157" s="18" t="str">
        <f>IF(NOT(ISNA(VLOOKUP(O157,'Criteri valutazione'!$C$22:$D176,2,FALSE))),VLOOKUP(O157,'Criteri valutazione'!$C$22:$D$25,2,FALSE),"MANCANTE")</f>
        <v>MANCANTE</v>
      </c>
      <c r="Q157" s="40"/>
      <c r="R157" s="18" t="str">
        <f>IF(I157="caldo", "", IF(NOT(ISNA(VLOOKUP(Q157,'Criteri valutazione'!$C$28:$D105,2,FALSE))),VLOOKUP(Q157,'Criteri valutazione'!$C$28:$D$29,2,FALSE),"MANCANTE"))</f>
        <v>MANCANTE</v>
      </c>
      <c r="S157" s="40"/>
      <c r="T157" s="18" t="str">
        <f>IF(NOT(ISNA(VLOOKUP(S157,'Criteri valutazione'!$C$33:$D$35,2,FALSE))),VLOOKUP(S157,'Criteri valutazione'!$C$33:$D$35,2,FALSE),"MANCANTE")</f>
        <v>MANCANTE</v>
      </c>
      <c r="U157" s="43"/>
      <c r="V157" s="18" t="str">
        <f>IF(I157="freddo","", IF(I157="misto","", IF(I157="gelato","", IF(NOT(ISNA(VLOOKUP(U157,'Criteri valutazione'!$C$38:$D$39,2,FALSE))),VLOOKUP(U157,'Criteri valutazione'!$C$38:$D$39,2,FALSE),"MANCANTE"))))</f>
        <v/>
      </c>
      <c r="W157" s="43"/>
      <c r="X157" s="18" t="str">
        <f>IF(I157="freddo","", IF(I157="misto","", IF(I157="gelato","", IF(NOT(ISNA(VLOOKUP(W157,'Criteri valutazione'!$C$42:$D$43,2,FALSE))),VLOOKUP(W157,'Criteri valutazione'!$C$42:$D$43,2,FALSE),"MANCANTE"))))</f>
        <v/>
      </c>
    </row>
    <row r="158" spans="1:24" x14ac:dyDescent="0.25">
      <c r="A158" s="58">
        <v>36</v>
      </c>
      <c r="B158" s="53"/>
      <c r="C158" s="20"/>
      <c r="D158" s="21"/>
      <c r="E158" s="21"/>
      <c r="F158" s="21"/>
      <c r="G158" s="21"/>
      <c r="H158" s="44" t="s">
        <v>65</v>
      </c>
      <c r="I158" s="39" t="s">
        <v>19</v>
      </c>
      <c r="J158" s="40"/>
      <c r="K158" s="42" t="str">
        <f>IF(NOT(ISNA(VLOOKUP(J158,'Criteri valutazione'!$B$3:$C$8,2,FALSE))),VLOOKUP(J158,'Criteri valutazione'!$B$3:$C$8,2,FALSE),"MANCANTE")</f>
        <v>MANCANTE</v>
      </c>
      <c r="L158" s="41"/>
      <c r="M158" s="40"/>
      <c r="N158" s="18" t="str">
        <f>IF(NOT(ISNA(VLOOKUP(M158,'Criteri valutazione'!$B$11:$C171,2,FALSE))),VLOOKUP(M158,'Criteri valutazione'!$B$11:$C$19,2,FALSE),"MANCANTE")</f>
        <v>MANCANTE</v>
      </c>
      <c r="O158" s="40"/>
      <c r="P158" s="18" t="str">
        <f>IF(NOT(ISNA(VLOOKUP(O158,'Criteri valutazione'!$C$22:$D177,2,FALSE))),VLOOKUP(O158,'Criteri valutazione'!$C$22:$D$25,2,FALSE),"MANCANTE")</f>
        <v>MANCANTE</v>
      </c>
      <c r="Q158" s="40"/>
      <c r="R158" s="18" t="str">
        <f>IF(I158="caldo", "", IF(NOT(ISNA(VLOOKUP(Q158,'Criteri valutazione'!$C$28:$D106,2,FALSE))),VLOOKUP(Q158,'Criteri valutazione'!$C$28:$D$29,2,FALSE),"MANCANTE"))</f>
        <v>MANCANTE</v>
      </c>
      <c r="S158" s="40"/>
      <c r="T158" s="18" t="str">
        <f>IF(NOT(ISNA(VLOOKUP(S158,'Criteri valutazione'!$C$33:$D$35,2,FALSE))),VLOOKUP(S158,'Criteri valutazione'!$C$33:$D$35,2,FALSE),"MANCANTE")</f>
        <v>MANCANTE</v>
      </c>
      <c r="U158" s="43"/>
      <c r="V158" s="18" t="str">
        <f>IF(I158="freddo","", IF(I158="misto","", IF(I158="gelato","", IF(NOT(ISNA(VLOOKUP(U158,'Criteri valutazione'!$C$38:$D$39,2,FALSE))),VLOOKUP(U158,'Criteri valutazione'!$C$38:$D$39,2,FALSE),"MANCANTE"))))</f>
        <v/>
      </c>
      <c r="W158" s="43"/>
      <c r="X158" s="18" t="str">
        <f>IF(I158="freddo","", IF(I158="misto","", IF(I158="gelato","", IF(NOT(ISNA(VLOOKUP(W158,'Criteri valutazione'!$C$42:$D$43,2,FALSE))),VLOOKUP(W158,'Criteri valutazione'!$C$42:$D$43,2,FALSE),"MANCANTE"))))</f>
        <v/>
      </c>
    </row>
    <row r="159" spans="1:24" x14ac:dyDescent="0.25">
      <c r="A159" s="58">
        <v>37</v>
      </c>
      <c r="B159" s="53"/>
      <c r="C159" s="20"/>
      <c r="D159" s="21"/>
      <c r="E159" s="21"/>
      <c r="F159" s="21"/>
      <c r="G159" s="21"/>
      <c r="H159" s="44" t="s">
        <v>65</v>
      </c>
      <c r="I159" s="39" t="s">
        <v>19</v>
      </c>
      <c r="J159" s="40"/>
      <c r="K159" s="42" t="str">
        <f>IF(NOT(ISNA(VLOOKUP(J159,'Criteri valutazione'!$B$3:$C$8,2,FALSE))),VLOOKUP(J159,'Criteri valutazione'!$B$3:$C$8,2,FALSE),"MANCANTE")</f>
        <v>MANCANTE</v>
      </c>
      <c r="L159" s="41"/>
      <c r="M159" s="40"/>
      <c r="N159" s="18" t="str">
        <f>IF(NOT(ISNA(VLOOKUP(M159,'Criteri valutazione'!$B$11:$C172,2,FALSE))),VLOOKUP(M159,'Criteri valutazione'!$B$11:$C$19,2,FALSE),"MANCANTE")</f>
        <v>MANCANTE</v>
      </c>
      <c r="O159" s="40"/>
      <c r="P159" s="18" t="str">
        <f>IF(NOT(ISNA(VLOOKUP(O159,'Criteri valutazione'!$C$22:$D178,2,FALSE))),VLOOKUP(O159,'Criteri valutazione'!$C$22:$D$25,2,FALSE),"MANCANTE")</f>
        <v>MANCANTE</v>
      </c>
      <c r="Q159" s="40"/>
      <c r="R159" s="18" t="str">
        <f>IF(I159="caldo", "", IF(NOT(ISNA(VLOOKUP(Q159,'Criteri valutazione'!$C$28:$D107,2,FALSE))),VLOOKUP(Q159,'Criteri valutazione'!$C$28:$D$29,2,FALSE),"MANCANTE"))</f>
        <v>MANCANTE</v>
      </c>
      <c r="S159" s="40"/>
      <c r="T159" s="18" t="str">
        <f>IF(NOT(ISNA(VLOOKUP(S159,'Criteri valutazione'!$C$33:$D$35,2,FALSE))),VLOOKUP(S159,'Criteri valutazione'!$C$33:$D$35,2,FALSE),"MANCANTE")</f>
        <v>MANCANTE</v>
      </c>
      <c r="U159" s="43"/>
      <c r="V159" s="18" t="str">
        <f>IF(I159="freddo","", IF(I159="misto","", IF(I159="gelato","", IF(NOT(ISNA(VLOOKUP(U159,'Criteri valutazione'!$C$38:$D$39,2,FALSE))),VLOOKUP(U159,'Criteri valutazione'!$C$38:$D$39,2,FALSE),"MANCANTE"))))</f>
        <v/>
      </c>
      <c r="W159" s="43"/>
      <c r="X159" s="18" t="str">
        <f>IF(I159="freddo","", IF(I159="misto","", IF(I159="gelato","", IF(NOT(ISNA(VLOOKUP(W159,'Criteri valutazione'!$C$42:$D$43,2,FALSE))),VLOOKUP(W159,'Criteri valutazione'!$C$42:$D$43,2,FALSE),"MANCANTE"))))</f>
        <v/>
      </c>
    </row>
    <row r="160" spans="1:24" x14ac:dyDescent="0.25">
      <c r="A160" s="58">
        <v>38</v>
      </c>
      <c r="B160" s="53"/>
      <c r="C160" s="20"/>
      <c r="D160" s="21"/>
      <c r="E160" s="21"/>
      <c r="F160" s="21"/>
      <c r="G160" s="21"/>
      <c r="H160" s="44" t="s">
        <v>65</v>
      </c>
      <c r="I160" s="39" t="s">
        <v>19</v>
      </c>
      <c r="J160" s="40"/>
      <c r="K160" s="42" t="str">
        <f>IF(NOT(ISNA(VLOOKUP(J160,'Criteri valutazione'!$B$3:$C$8,2,FALSE))),VLOOKUP(J160,'Criteri valutazione'!$B$3:$C$8,2,FALSE),"MANCANTE")</f>
        <v>MANCANTE</v>
      </c>
      <c r="L160" s="41"/>
      <c r="M160" s="40"/>
      <c r="N160" s="18" t="str">
        <f>IF(NOT(ISNA(VLOOKUP(M160,'Criteri valutazione'!$B$11:$C173,2,FALSE))),VLOOKUP(M160,'Criteri valutazione'!$B$11:$C$19,2,FALSE),"MANCANTE")</f>
        <v>MANCANTE</v>
      </c>
      <c r="O160" s="40"/>
      <c r="P160" s="18" t="str">
        <f>IF(NOT(ISNA(VLOOKUP(O160,'Criteri valutazione'!$C$22:$D179,2,FALSE))),VLOOKUP(O160,'Criteri valutazione'!$C$22:$D$25,2,FALSE),"MANCANTE")</f>
        <v>MANCANTE</v>
      </c>
      <c r="Q160" s="40"/>
      <c r="R160" s="18" t="str">
        <f>IF(I160="caldo", "", IF(NOT(ISNA(VLOOKUP(Q160,'Criteri valutazione'!$C$28:$D108,2,FALSE))),VLOOKUP(Q160,'Criteri valutazione'!$C$28:$D$29,2,FALSE),"MANCANTE"))</f>
        <v>MANCANTE</v>
      </c>
      <c r="S160" s="40"/>
      <c r="T160" s="18" t="str">
        <f>IF(NOT(ISNA(VLOOKUP(S160,'Criteri valutazione'!$C$33:$D$35,2,FALSE))),VLOOKUP(S160,'Criteri valutazione'!$C$33:$D$35,2,FALSE),"MANCANTE")</f>
        <v>MANCANTE</v>
      </c>
      <c r="U160" s="43"/>
      <c r="V160" s="18" t="str">
        <f>IF(I160="freddo","", IF(I160="misto","", IF(I160="gelato","", IF(NOT(ISNA(VLOOKUP(U160,'Criteri valutazione'!$C$38:$D$39,2,FALSE))),VLOOKUP(U160,'Criteri valutazione'!$C$38:$D$39,2,FALSE),"MANCANTE"))))</f>
        <v/>
      </c>
      <c r="W160" s="43"/>
      <c r="X160" s="18" t="str">
        <f>IF(I160="freddo","", IF(I160="misto","", IF(I160="gelato","", IF(NOT(ISNA(VLOOKUP(W160,'Criteri valutazione'!$C$42:$D$43,2,FALSE))),VLOOKUP(W160,'Criteri valutazione'!$C$42:$D$43,2,FALSE),"MANCANTE"))))</f>
        <v/>
      </c>
    </row>
    <row r="161" spans="1:24" x14ac:dyDescent="0.25">
      <c r="A161" s="58">
        <v>39</v>
      </c>
      <c r="B161" s="53"/>
      <c r="C161" s="20"/>
      <c r="D161" s="21"/>
      <c r="E161" s="21"/>
      <c r="F161" s="21"/>
      <c r="G161" s="21"/>
      <c r="H161" s="44" t="s">
        <v>65</v>
      </c>
      <c r="I161" s="39" t="s">
        <v>19</v>
      </c>
      <c r="J161" s="40"/>
      <c r="K161" s="42" t="str">
        <f>IF(NOT(ISNA(VLOOKUP(J161,'Criteri valutazione'!$B$3:$C$8,2,FALSE))),VLOOKUP(J161,'Criteri valutazione'!$B$3:$C$8,2,FALSE),"MANCANTE")</f>
        <v>MANCANTE</v>
      </c>
      <c r="L161" s="41"/>
      <c r="M161" s="40"/>
      <c r="N161" s="18" t="str">
        <f>IF(NOT(ISNA(VLOOKUP(M161,'Criteri valutazione'!$B$11:$C174,2,FALSE))),VLOOKUP(M161,'Criteri valutazione'!$B$11:$C$19,2,FALSE),"MANCANTE")</f>
        <v>MANCANTE</v>
      </c>
      <c r="O161" s="40"/>
      <c r="P161" s="18" t="str">
        <f>IF(NOT(ISNA(VLOOKUP(O161,'Criteri valutazione'!$C$22:$D180,2,FALSE))),VLOOKUP(O161,'Criteri valutazione'!$C$22:$D$25,2,FALSE),"MANCANTE")</f>
        <v>MANCANTE</v>
      </c>
      <c r="Q161" s="40"/>
      <c r="R161" s="18" t="str">
        <f>IF(I161="caldo", "", IF(NOT(ISNA(VLOOKUP(Q161,'Criteri valutazione'!$C$28:$D109,2,FALSE))),VLOOKUP(Q161,'Criteri valutazione'!$C$28:$D$29,2,FALSE),"MANCANTE"))</f>
        <v>MANCANTE</v>
      </c>
      <c r="S161" s="40"/>
      <c r="T161" s="18" t="str">
        <f>IF(NOT(ISNA(VLOOKUP(S161,'Criteri valutazione'!$C$33:$D$35,2,FALSE))),VLOOKUP(S161,'Criteri valutazione'!$C$33:$D$35,2,FALSE),"MANCANTE")</f>
        <v>MANCANTE</v>
      </c>
      <c r="U161" s="43"/>
      <c r="V161" s="18" t="str">
        <f>IF(I161="freddo","", IF(I161="misto","", IF(I161="gelato","", IF(NOT(ISNA(VLOOKUP(U161,'Criteri valutazione'!$C$38:$D$39,2,FALSE))),VLOOKUP(U161,'Criteri valutazione'!$C$38:$D$39,2,FALSE),"MANCANTE"))))</f>
        <v/>
      </c>
      <c r="W161" s="43"/>
      <c r="X161" s="18" t="str">
        <f>IF(I161="freddo","", IF(I161="misto","", IF(I161="gelato","", IF(NOT(ISNA(VLOOKUP(W161,'Criteri valutazione'!$C$42:$D$43,2,FALSE))),VLOOKUP(W161,'Criteri valutazione'!$C$42:$D$43,2,FALSE),"MANCANTE"))))</f>
        <v/>
      </c>
    </row>
    <row r="162" spans="1:24" x14ac:dyDescent="0.25">
      <c r="A162" s="58">
        <v>40</v>
      </c>
      <c r="B162" s="53"/>
      <c r="C162" s="20"/>
      <c r="D162" s="21"/>
      <c r="E162" s="21"/>
      <c r="F162" s="21"/>
      <c r="G162" s="21"/>
      <c r="H162" s="44" t="s">
        <v>65</v>
      </c>
      <c r="I162" s="39" t="s">
        <v>19</v>
      </c>
      <c r="J162" s="40"/>
      <c r="K162" s="42" t="str">
        <f>IF(NOT(ISNA(VLOOKUP(J162,'Criteri valutazione'!$B$3:$C$8,2,FALSE))),VLOOKUP(J162,'Criteri valutazione'!$B$3:$C$8,2,FALSE),"MANCANTE")</f>
        <v>MANCANTE</v>
      </c>
      <c r="L162" s="41"/>
      <c r="M162" s="40"/>
      <c r="N162" s="18" t="str">
        <f>IF(NOT(ISNA(VLOOKUP(M162,'Criteri valutazione'!$B$11:$C175,2,FALSE))),VLOOKUP(M162,'Criteri valutazione'!$B$11:$C$19,2,FALSE),"MANCANTE")</f>
        <v>MANCANTE</v>
      </c>
      <c r="O162" s="40"/>
      <c r="P162" s="18" t="str">
        <f>IF(NOT(ISNA(VLOOKUP(O162,'Criteri valutazione'!$C$22:$D181,2,FALSE))),VLOOKUP(O162,'Criteri valutazione'!$C$22:$D$25,2,FALSE),"MANCANTE")</f>
        <v>MANCANTE</v>
      </c>
      <c r="Q162" s="40"/>
      <c r="R162" s="18" t="str">
        <f>IF(I162="caldo", "", IF(NOT(ISNA(VLOOKUP(Q162,'Criteri valutazione'!$C$28:$D110,2,FALSE))),VLOOKUP(Q162,'Criteri valutazione'!$C$28:$D$29,2,FALSE),"MANCANTE"))</f>
        <v>MANCANTE</v>
      </c>
      <c r="S162" s="40"/>
      <c r="T162" s="18" t="str">
        <f>IF(NOT(ISNA(VLOOKUP(S162,'Criteri valutazione'!$C$33:$D$35,2,FALSE))),VLOOKUP(S162,'Criteri valutazione'!$C$33:$D$35,2,FALSE),"MANCANTE")</f>
        <v>MANCANTE</v>
      </c>
      <c r="U162" s="43"/>
      <c r="V162" s="18" t="str">
        <f>IF(I162="freddo","", IF(I162="misto","", IF(I162="gelato","", IF(NOT(ISNA(VLOOKUP(U162,'Criteri valutazione'!$C$38:$D$39,2,FALSE))),VLOOKUP(U162,'Criteri valutazione'!$C$38:$D$39,2,FALSE),"MANCANTE"))))</f>
        <v/>
      </c>
      <c r="W162" s="43"/>
      <c r="X162" s="18" t="str">
        <f>IF(I162="freddo","", IF(I162="misto","", IF(I162="gelato","", IF(NOT(ISNA(VLOOKUP(W162,'Criteri valutazione'!$C$42:$D$43,2,FALSE))),VLOOKUP(W162,'Criteri valutazione'!$C$42:$D$43,2,FALSE),"MANCANTE"))))</f>
        <v/>
      </c>
    </row>
    <row r="163" spans="1:24" x14ac:dyDescent="0.25">
      <c r="A163" s="58">
        <v>41</v>
      </c>
      <c r="B163" s="53"/>
      <c r="C163" s="20"/>
      <c r="D163" s="21"/>
      <c r="E163" s="21"/>
      <c r="F163" s="21"/>
      <c r="G163" s="21"/>
      <c r="H163" s="44" t="s">
        <v>65</v>
      </c>
      <c r="I163" s="39" t="s">
        <v>19</v>
      </c>
      <c r="J163" s="40"/>
      <c r="K163" s="42" t="str">
        <f>IF(NOT(ISNA(VLOOKUP(J163,'Criteri valutazione'!$B$3:$C$8,2,FALSE))),VLOOKUP(J163,'Criteri valutazione'!$B$3:$C$8,2,FALSE),"MANCANTE")</f>
        <v>MANCANTE</v>
      </c>
      <c r="L163" s="41"/>
      <c r="M163" s="40"/>
      <c r="N163" s="18" t="str">
        <f>IF(NOT(ISNA(VLOOKUP(M163,'Criteri valutazione'!$B$11:$C176,2,FALSE))),VLOOKUP(M163,'Criteri valutazione'!$B$11:$C$19,2,FALSE),"MANCANTE")</f>
        <v>MANCANTE</v>
      </c>
      <c r="O163" s="40"/>
      <c r="P163" s="18" t="str">
        <f>IF(NOT(ISNA(VLOOKUP(O163,'Criteri valutazione'!$C$22:$D182,2,FALSE))),VLOOKUP(O163,'Criteri valutazione'!$C$22:$D$25,2,FALSE),"MANCANTE")</f>
        <v>MANCANTE</v>
      </c>
      <c r="Q163" s="40"/>
      <c r="R163" s="18" t="str">
        <f>IF(I163="caldo", "", IF(NOT(ISNA(VLOOKUP(Q163,'Criteri valutazione'!$C$28:$D111,2,FALSE))),VLOOKUP(Q163,'Criteri valutazione'!$C$28:$D$29,2,FALSE),"MANCANTE"))</f>
        <v>MANCANTE</v>
      </c>
      <c r="S163" s="40"/>
      <c r="T163" s="18" t="str">
        <f>IF(NOT(ISNA(VLOOKUP(S163,'Criteri valutazione'!$C$33:$D$35,2,FALSE))),VLOOKUP(S163,'Criteri valutazione'!$C$33:$D$35,2,FALSE),"MANCANTE")</f>
        <v>MANCANTE</v>
      </c>
      <c r="U163" s="43"/>
      <c r="V163" s="18" t="str">
        <f>IF(I163="freddo","", IF(I163="misto","", IF(I163="gelato","", IF(NOT(ISNA(VLOOKUP(U163,'Criteri valutazione'!$C$38:$D$39,2,FALSE))),VLOOKUP(U163,'Criteri valutazione'!$C$38:$D$39,2,FALSE),"MANCANTE"))))</f>
        <v/>
      </c>
      <c r="W163" s="43"/>
      <c r="X163" s="18" t="str">
        <f>IF(I163="freddo","", IF(I163="misto","", IF(I163="gelato","", IF(NOT(ISNA(VLOOKUP(W163,'Criteri valutazione'!$C$42:$D$43,2,FALSE))),VLOOKUP(W163,'Criteri valutazione'!$C$42:$D$43,2,FALSE),"MANCANTE"))))</f>
        <v/>
      </c>
    </row>
    <row r="164" spans="1:24" x14ac:dyDescent="0.25">
      <c r="A164" s="58">
        <v>42</v>
      </c>
      <c r="B164" s="53"/>
      <c r="C164" s="20"/>
      <c r="D164" s="21"/>
      <c r="E164" s="21"/>
      <c r="F164" s="21"/>
      <c r="G164" s="21"/>
      <c r="H164" s="44" t="s">
        <v>65</v>
      </c>
      <c r="I164" s="39" t="s">
        <v>19</v>
      </c>
      <c r="J164" s="40"/>
      <c r="K164" s="42" t="str">
        <f>IF(NOT(ISNA(VLOOKUP(J164,'Criteri valutazione'!$B$3:$C$8,2,FALSE))),VLOOKUP(J164,'Criteri valutazione'!$B$3:$C$8,2,FALSE),"MANCANTE")</f>
        <v>MANCANTE</v>
      </c>
      <c r="L164" s="41"/>
      <c r="M164" s="40"/>
      <c r="N164" s="18" t="str">
        <f>IF(NOT(ISNA(VLOOKUP(M164,'Criteri valutazione'!$B$11:$C177,2,FALSE))),VLOOKUP(M164,'Criteri valutazione'!$B$11:$C$19,2,FALSE),"MANCANTE")</f>
        <v>MANCANTE</v>
      </c>
      <c r="O164" s="40"/>
      <c r="P164" s="18" t="str">
        <f>IF(NOT(ISNA(VLOOKUP(O164,'Criteri valutazione'!$C$22:$D183,2,FALSE))),VLOOKUP(O164,'Criteri valutazione'!$C$22:$D$25,2,FALSE),"MANCANTE")</f>
        <v>MANCANTE</v>
      </c>
      <c r="Q164" s="40"/>
      <c r="R164" s="18" t="str">
        <f>IF(I164="caldo", "", IF(NOT(ISNA(VLOOKUP(Q164,'Criteri valutazione'!$C$28:$D112,2,FALSE))),VLOOKUP(Q164,'Criteri valutazione'!$C$28:$D$29,2,FALSE),"MANCANTE"))</f>
        <v>MANCANTE</v>
      </c>
      <c r="S164" s="40"/>
      <c r="T164" s="18" t="str">
        <f>IF(NOT(ISNA(VLOOKUP(S164,'Criteri valutazione'!$C$33:$D$35,2,FALSE))),VLOOKUP(S164,'Criteri valutazione'!$C$33:$D$35,2,FALSE),"MANCANTE")</f>
        <v>MANCANTE</v>
      </c>
      <c r="U164" s="43"/>
      <c r="V164" s="18" t="str">
        <f>IF(I164="freddo","", IF(I164="misto","", IF(I164="gelato","", IF(NOT(ISNA(VLOOKUP(U164,'Criteri valutazione'!$C$38:$D$39,2,FALSE))),VLOOKUP(U164,'Criteri valutazione'!$C$38:$D$39,2,FALSE),"MANCANTE"))))</f>
        <v/>
      </c>
      <c r="W164" s="43"/>
      <c r="X164" s="18" t="str">
        <f>IF(I164="freddo","", IF(I164="misto","", IF(I164="gelato","", IF(NOT(ISNA(VLOOKUP(W164,'Criteri valutazione'!$C$42:$D$43,2,FALSE))),VLOOKUP(W164,'Criteri valutazione'!$C$42:$D$43,2,FALSE),"MANCANTE"))))</f>
        <v/>
      </c>
    </row>
    <row r="165" spans="1:24" x14ac:dyDescent="0.25">
      <c r="A165" s="58">
        <v>43</v>
      </c>
      <c r="B165" s="53"/>
      <c r="C165" s="20"/>
      <c r="D165" s="21"/>
      <c r="E165" s="21"/>
      <c r="F165" s="21"/>
      <c r="G165" s="21"/>
      <c r="H165" s="44" t="s">
        <v>65</v>
      </c>
      <c r="I165" s="39" t="s">
        <v>19</v>
      </c>
      <c r="J165" s="40"/>
      <c r="K165" s="42" t="str">
        <f>IF(NOT(ISNA(VLOOKUP(J165,'Criteri valutazione'!$B$3:$C$8,2,FALSE))),VLOOKUP(J165,'Criteri valutazione'!$B$3:$C$8,2,FALSE),"MANCANTE")</f>
        <v>MANCANTE</v>
      </c>
      <c r="L165" s="41"/>
      <c r="M165" s="40"/>
      <c r="N165" s="18" t="str">
        <f>IF(NOT(ISNA(VLOOKUP(M165,'Criteri valutazione'!$B$11:$C178,2,FALSE))),VLOOKUP(M165,'Criteri valutazione'!$B$11:$C$19,2,FALSE),"MANCANTE")</f>
        <v>MANCANTE</v>
      </c>
      <c r="O165" s="40"/>
      <c r="P165" s="18" t="str">
        <f>IF(NOT(ISNA(VLOOKUP(O165,'Criteri valutazione'!$C$22:$D184,2,FALSE))),VLOOKUP(O165,'Criteri valutazione'!$C$22:$D$25,2,FALSE),"MANCANTE")</f>
        <v>MANCANTE</v>
      </c>
      <c r="Q165" s="40"/>
      <c r="R165" s="18" t="str">
        <f>IF(I165="caldo", "", IF(NOT(ISNA(VLOOKUP(Q165,'Criteri valutazione'!$C$28:$D113,2,FALSE))),VLOOKUP(Q165,'Criteri valutazione'!$C$28:$D$29,2,FALSE),"MANCANTE"))</f>
        <v>MANCANTE</v>
      </c>
      <c r="S165" s="40"/>
      <c r="T165" s="18" t="str">
        <f>IF(NOT(ISNA(VLOOKUP(S165,'Criteri valutazione'!$C$33:$D$35,2,FALSE))),VLOOKUP(S165,'Criteri valutazione'!$C$33:$D$35,2,FALSE),"MANCANTE")</f>
        <v>MANCANTE</v>
      </c>
      <c r="U165" s="43"/>
      <c r="V165" s="18" t="str">
        <f>IF(I165="freddo","", IF(I165="misto","", IF(I165="gelato","", IF(NOT(ISNA(VLOOKUP(U165,'Criteri valutazione'!$C$38:$D$39,2,FALSE))),VLOOKUP(U165,'Criteri valutazione'!$C$38:$D$39,2,FALSE),"MANCANTE"))))</f>
        <v/>
      </c>
      <c r="W165" s="43"/>
      <c r="X165" s="18" t="str">
        <f>IF(I165="freddo","", IF(I165="misto","", IF(I165="gelato","", IF(NOT(ISNA(VLOOKUP(W165,'Criteri valutazione'!$C$42:$D$43,2,FALSE))),VLOOKUP(W165,'Criteri valutazione'!$C$42:$D$43,2,FALSE),"MANCANTE"))))</f>
        <v/>
      </c>
    </row>
    <row r="166" spans="1:24" x14ac:dyDescent="0.25">
      <c r="A166" s="58">
        <v>44</v>
      </c>
      <c r="B166" s="53"/>
      <c r="C166" s="20"/>
      <c r="D166" s="21"/>
      <c r="E166" s="21"/>
      <c r="F166" s="21"/>
      <c r="G166" s="21"/>
      <c r="H166" s="44" t="s">
        <v>65</v>
      </c>
      <c r="I166" s="39" t="s">
        <v>19</v>
      </c>
      <c r="J166" s="40"/>
      <c r="K166" s="42" t="str">
        <f>IF(NOT(ISNA(VLOOKUP(J166,'Criteri valutazione'!$B$3:$C$8,2,FALSE))),VLOOKUP(J166,'Criteri valutazione'!$B$3:$C$8,2,FALSE),"MANCANTE")</f>
        <v>MANCANTE</v>
      </c>
      <c r="L166" s="41"/>
      <c r="M166" s="40"/>
      <c r="N166" s="18" t="str">
        <f>IF(NOT(ISNA(VLOOKUP(M166,'Criteri valutazione'!$B$11:$C179,2,FALSE))),VLOOKUP(M166,'Criteri valutazione'!$B$11:$C$19,2,FALSE),"MANCANTE")</f>
        <v>MANCANTE</v>
      </c>
      <c r="O166" s="40"/>
      <c r="P166" s="18" t="str">
        <f>IF(NOT(ISNA(VLOOKUP(O166,'Criteri valutazione'!$C$22:$D185,2,FALSE))),VLOOKUP(O166,'Criteri valutazione'!$C$22:$D$25,2,FALSE),"MANCANTE")</f>
        <v>MANCANTE</v>
      </c>
      <c r="Q166" s="40"/>
      <c r="R166" s="18" t="str">
        <f>IF(I166="caldo", "", IF(NOT(ISNA(VLOOKUP(Q166,'Criteri valutazione'!$C$28:$D114,2,FALSE))),VLOOKUP(Q166,'Criteri valutazione'!$C$28:$D$29,2,FALSE),"MANCANTE"))</f>
        <v>MANCANTE</v>
      </c>
      <c r="S166" s="40"/>
      <c r="T166" s="18" t="str">
        <f>IF(NOT(ISNA(VLOOKUP(S166,'Criteri valutazione'!$C$33:$D$35,2,FALSE))),VLOOKUP(S166,'Criteri valutazione'!$C$33:$D$35,2,FALSE),"MANCANTE")</f>
        <v>MANCANTE</v>
      </c>
      <c r="U166" s="43"/>
      <c r="V166" s="18" t="str">
        <f>IF(I166="freddo","", IF(I166="misto","", IF(I166="gelato","", IF(NOT(ISNA(VLOOKUP(U166,'Criteri valutazione'!$C$38:$D$39,2,FALSE))),VLOOKUP(U166,'Criteri valutazione'!$C$38:$D$39,2,FALSE),"MANCANTE"))))</f>
        <v/>
      </c>
      <c r="W166" s="43"/>
      <c r="X166" s="18" t="str">
        <f>IF(I166="freddo","", IF(I166="misto","", IF(I166="gelato","", IF(NOT(ISNA(VLOOKUP(W166,'Criteri valutazione'!$C$42:$D$43,2,FALSE))),VLOOKUP(W166,'Criteri valutazione'!$C$42:$D$43,2,FALSE),"MANCANTE"))))</f>
        <v/>
      </c>
    </row>
    <row r="167" spans="1:24" x14ac:dyDescent="0.25">
      <c r="A167" s="58">
        <v>45</v>
      </c>
      <c r="B167" s="53"/>
      <c r="C167" s="20"/>
      <c r="D167" s="21"/>
      <c r="E167" s="21"/>
      <c r="F167" s="21"/>
      <c r="G167" s="21"/>
      <c r="H167" s="44" t="s">
        <v>65</v>
      </c>
      <c r="I167" s="39" t="s">
        <v>19</v>
      </c>
      <c r="J167" s="40"/>
      <c r="K167" s="42" t="str">
        <f>IF(NOT(ISNA(VLOOKUP(J167,'Criteri valutazione'!$B$3:$C$8,2,FALSE))),VLOOKUP(J167,'Criteri valutazione'!$B$3:$C$8,2,FALSE),"MANCANTE")</f>
        <v>MANCANTE</v>
      </c>
      <c r="L167" s="41"/>
      <c r="M167" s="40"/>
      <c r="N167" s="18" t="str">
        <f>IF(NOT(ISNA(VLOOKUP(M167,'Criteri valutazione'!$B$11:$C180,2,FALSE))),VLOOKUP(M167,'Criteri valutazione'!$B$11:$C$19,2,FALSE),"MANCANTE")</f>
        <v>MANCANTE</v>
      </c>
      <c r="O167" s="40"/>
      <c r="P167" s="18" t="str">
        <f>IF(NOT(ISNA(VLOOKUP(O167,'Criteri valutazione'!$C$22:$D186,2,FALSE))),VLOOKUP(O167,'Criteri valutazione'!$C$22:$D$25,2,FALSE),"MANCANTE")</f>
        <v>MANCANTE</v>
      </c>
      <c r="Q167" s="40"/>
      <c r="R167" s="18" t="str">
        <f>IF(I167="caldo", "", IF(NOT(ISNA(VLOOKUP(Q167,'Criteri valutazione'!$C$28:$D115,2,FALSE))),VLOOKUP(Q167,'Criteri valutazione'!$C$28:$D$29,2,FALSE),"MANCANTE"))</f>
        <v>MANCANTE</v>
      </c>
      <c r="S167" s="40"/>
      <c r="T167" s="18" t="str">
        <f>IF(NOT(ISNA(VLOOKUP(S167,'Criteri valutazione'!$C$33:$D$35,2,FALSE))),VLOOKUP(S167,'Criteri valutazione'!$C$33:$D$35,2,FALSE),"MANCANTE")</f>
        <v>MANCANTE</v>
      </c>
      <c r="U167" s="43"/>
      <c r="V167" s="18" t="str">
        <f>IF(I167="freddo","", IF(I167="misto","", IF(I167="gelato","", IF(NOT(ISNA(VLOOKUP(U167,'Criteri valutazione'!$C$38:$D$39,2,FALSE))),VLOOKUP(U167,'Criteri valutazione'!$C$38:$D$39,2,FALSE),"MANCANTE"))))</f>
        <v/>
      </c>
      <c r="W167" s="43"/>
      <c r="X167" s="18" t="str">
        <f>IF(I167="freddo","", IF(I167="misto","", IF(I167="gelato","", IF(NOT(ISNA(VLOOKUP(W167,'Criteri valutazione'!$C$42:$D$43,2,FALSE))),VLOOKUP(W167,'Criteri valutazione'!$C$42:$D$43,2,FALSE),"MANCANTE"))))</f>
        <v/>
      </c>
    </row>
    <row r="168" spans="1:24" x14ac:dyDescent="0.25">
      <c r="A168" s="58">
        <v>46</v>
      </c>
      <c r="B168" s="53"/>
      <c r="C168" s="20"/>
      <c r="D168" s="21"/>
      <c r="E168" s="21"/>
      <c r="F168" s="21"/>
      <c r="G168" s="21"/>
      <c r="H168" s="44" t="s">
        <v>65</v>
      </c>
      <c r="I168" s="39" t="s">
        <v>19</v>
      </c>
      <c r="J168" s="40"/>
      <c r="K168" s="42" t="str">
        <f>IF(NOT(ISNA(VLOOKUP(J168,'Criteri valutazione'!$B$3:$C$8,2,FALSE))),VLOOKUP(J168,'Criteri valutazione'!$B$3:$C$8,2,FALSE),"MANCANTE")</f>
        <v>MANCANTE</v>
      </c>
      <c r="L168" s="41"/>
      <c r="M168" s="40"/>
      <c r="N168" s="18" t="str">
        <f>IF(NOT(ISNA(VLOOKUP(M168,'Criteri valutazione'!$B$11:$C181,2,FALSE))),VLOOKUP(M168,'Criteri valutazione'!$B$11:$C$19,2,FALSE),"MANCANTE")</f>
        <v>MANCANTE</v>
      </c>
      <c r="O168" s="40"/>
      <c r="P168" s="18" t="str">
        <f>IF(NOT(ISNA(VLOOKUP(O168,'Criteri valutazione'!$C$22:$D187,2,FALSE))),VLOOKUP(O168,'Criteri valutazione'!$C$22:$D$25,2,FALSE),"MANCANTE")</f>
        <v>MANCANTE</v>
      </c>
      <c r="Q168" s="40"/>
      <c r="R168" s="18" t="str">
        <f>IF(I168="caldo", "", IF(NOT(ISNA(VLOOKUP(Q168,'Criteri valutazione'!$C$28:$D116,2,FALSE))),VLOOKUP(Q168,'Criteri valutazione'!$C$28:$D$29,2,FALSE),"MANCANTE"))</f>
        <v>MANCANTE</v>
      </c>
      <c r="S168" s="40"/>
      <c r="T168" s="18" t="str">
        <f>IF(NOT(ISNA(VLOOKUP(S168,'Criteri valutazione'!$C$33:$D$35,2,FALSE))),VLOOKUP(S168,'Criteri valutazione'!$C$33:$D$35,2,FALSE),"MANCANTE")</f>
        <v>MANCANTE</v>
      </c>
      <c r="U168" s="43"/>
      <c r="V168" s="18" t="str">
        <f>IF(I168="freddo","", IF(I168="misto","", IF(I168="gelato","", IF(NOT(ISNA(VLOOKUP(U168,'Criteri valutazione'!$C$38:$D$39,2,FALSE))),VLOOKUP(U168,'Criteri valutazione'!$C$38:$D$39,2,FALSE),"MANCANTE"))))</f>
        <v/>
      </c>
      <c r="W168" s="43"/>
      <c r="X168" s="18" t="str">
        <f>IF(I168="freddo","", IF(I168="misto","", IF(I168="gelato","", IF(NOT(ISNA(VLOOKUP(W168,'Criteri valutazione'!$C$42:$D$43,2,FALSE))),VLOOKUP(W168,'Criteri valutazione'!$C$42:$D$43,2,FALSE),"MANCANTE"))))</f>
        <v/>
      </c>
    </row>
    <row r="169" spans="1:24" x14ac:dyDescent="0.25">
      <c r="A169" s="58">
        <v>47</v>
      </c>
      <c r="B169" s="53"/>
      <c r="C169" s="20"/>
      <c r="D169" s="21"/>
      <c r="E169" s="21"/>
      <c r="F169" s="21"/>
      <c r="G169" s="21"/>
      <c r="H169" s="44" t="s">
        <v>65</v>
      </c>
      <c r="I169" s="39" t="s">
        <v>19</v>
      </c>
      <c r="J169" s="40"/>
      <c r="K169" s="42" t="str">
        <f>IF(NOT(ISNA(VLOOKUP(J169,'Criteri valutazione'!$B$3:$C$8,2,FALSE))),VLOOKUP(J169,'Criteri valutazione'!$B$3:$C$8,2,FALSE),"MANCANTE")</f>
        <v>MANCANTE</v>
      </c>
      <c r="L169" s="41"/>
      <c r="M169" s="40"/>
      <c r="N169" s="18" t="str">
        <f>IF(NOT(ISNA(VLOOKUP(M169,'Criteri valutazione'!$B$11:$C182,2,FALSE))),VLOOKUP(M169,'Criteri valutazione'!$B$11:$C$19,2,FALSE),"MANCANTE")</f>
        <v>MANCANTE</v>
      </c>
      <c r="O169" s="40"/>
      <c r="P169" s="18" t="str">
        <f>IF(NOT(ISNA(VLOOKUP(O169,'Criteri valutazione'!$C$22:$D188,2,FALSE))),VLOOKUP(O169,'Criteri valutazione'!$C$22:$D$25,2,FALSE),"MANCANTE")</f>
        <v>MANCANTE</v>
      </c>
      <c r="Q169" s="40"/>
      <c r="R169" s="18" t="str">
        <f>IF(I169="caldo", "", IF(NOT(ISNA(VLOOKUP(Q169,'Criteri valutazione'!$C$28:$D117,2,FALSE))),VLOOKUP(Q169,'Criteri valutazione'!$C$28:$D$29,2,FALSE),"MANCANTE"))</f>
        <v>MANCANTE</v>
      </c>
      <c r="S169" s="40"/>
      <c r="T169" s="18" t="str">
        <f>IF(NOT(ISNA(VLOOKUP(S169,'Criteri valutazione'!$C$33:$D$35,2,FALSE))),VLOOKUP(S169,'Criteri valutazione'!$C$33:$D$35,2,FALSE),"MANCANTE")</f>
        <v>MANCANTE</v>
      </c>
      <c r="U169" s="43"/>
      <c r="V169" s="18" t="str">
        <f>IF(I169="freddo","", IF(I169="misto","", IF(I169="gelato","", IF(NOT(ISNA(VLOOKUP(U169,'Criteri valutazione'!$C$38:$D$39,2,FALSE))),VLOOKUP(U169,'Criteri valutazione'!$C$38:$D$39,2,FALSE),"MANCANTE"))))</f>
        <v/>
      </c>
      <c r="W169" s="43"/>
      <c r="X169" s="18" t="str">
        <f>IF(I169="freddo","", IF(I169="misto","", IF(I169="gelato","", IF(NOT(ISNA(VLOOKUP(W169,'Criteri valutazione'!$C$42:$D$43,2,FALSE))),VLOOKUP(W169,'Criteri valutazione'!$C$42:$D$43,2,FALSE),"MANCANTE"))))</f>
        <v/>
      </c>
    </row>
    <row r="170" spans="1:24" x14ac:dyDescent="0.25">
      <c r="A170" s="58">
        <v>48</v>
      </c>
      <c r="B170" s="53"/>
      <c r="C170" s="20"/>
      <c r="D170" s="21"/>
      <c r="E170" s="21"/>
      <c r="F170" s="21"/>
      <c r="G170" s="21"/>
      <c r="H170" s="44" t="s">
        <v>65</v>
      </c>
      <c r="I170" s="39" t="s">
        <v>19</v>
      </c>
      <c r="J170" s="40"/>
      <c r="K170" s="42" t="str">
        <f>IF(NOT(ISNA(VLOOKUP(J170,'Criteri valutazione'!$B$3:$C$8,2,FALSE))),VLOOKUP(J170,'Criteri valutazione'!$B$3:$C$8,2,FALSE),"MANCANTE")</f>
        <v>MANCANTE</v>
      </c>
      <c r="L170" s="41"/>
      <c r="M170" s="40"/>
      <c r="N170" s="18" t="str">
        <f>IF(NOT(ISNA(VLOOKUP(M170,'Criteri valutazione'!$B$11:$C183,2,FALSE))),VLOOKUP(M170,'Criteri valutazione'!$B$11:$C$19,2,FALSE),"MANCANTE")</f>
        <v>MANCANTE</v>
      </c>
      <c r="O170" s="40"/>
      <c r="P170" s="18" t="str">
        <f>IF(NOT(ISNA(VLOOKUP(O170,'Criteri valutazione'!$C$22:$D189,2,FALSE))),VLOOKUP(O170,'Criteri valutazione'!$C$22:$D$25,2,FALSE),"MANCANTE")</f>
        <v>MANCANTE</v>
      </c>
      <c r="Q170" s="40"/>
      <c r="R170" s="18" t="str">
        <f>IF(I170="caldo", "", IF(NOT(ISNA(VLOOKUP(Q170,'Criteri valutazione'!$C$28:$D118,2,FALSE))),VLOOKUP(Q170,'Criteri valutazione'!$C$28:$D$29,2,FALSE),"MANCANTE"))</f>
        <v>MANCANTE</v>
      </c>
      <c r="S170" s="40"/>
      <c r="T170" s="18" t="str">
        <f>IF(NOT(ISNA(VLOOKUP(S170,'Criteri valutazione'!$C$33:$D$35,2,FALSE))),VLOOKUP(S170,'Criteri valutazione'!$C$33:$D$35,2,FALSE),"MANCANTE")</f>
        <v>MANCANTE</v>
      </c>
      <c r="U170" s="43"/>
      <c r="V170" s="18" t="str">
        <f>IF(I170="freddo","", IF(I170="misto","", IF(I170="gelato","", IF(NOT(ISNA(VLOOKUP(U170,'Criteri valutazione'!$C$38:$D$39,2,FALSE))),VLOOKUP(U170,'Criteri valutazione'!$C$38:$D$39,2,FALSE),"MANCANTE"))))</f>
        <v/>
      </c>
      <c r="W170" s="43"/>
      <c r="X170" s="18" t="str">
        <f>IF(I170="freddo","", IF(I170="misto","", IF(I170="gelato","", IF(NOT(ISNA(VLOOKUP(W170,'Criteri valutazione'!$C$42:$D$43,2,FALSE))),VLOOKUP(W170,'Criteri valutazione'!$C$42:$D$43,2,FALSE),"MANCANTE"))))</f>
        <v/>
      </c>
    </row>
    <row r="171" spans="1:24" x14ac:dyDescent="0.25">
      <c r="A171" s="58">
        <v>49</v>
      </c>
      <c r="B171" s="53"/>
      <c r="C171" s="20"/>
      <c r="D171" s="21"/>
      <c r="E171" s="21"/>
      <c r="F171" s="21"/>
      <c r="G171" s="21"/>
      <c r="H171" s="44" t="s">
        <v>65</v>
      </c>
      <c r="I171" s="39" t="s">
        <v>19</v>
      </c>
      <c r="J171" s="40"/>
      <c r="K171" s="42" t="str">
        <f>IF(NOT(ISNA(VLOOKUP(J171,'Criteri valutazione'!$B$3:$C$8,2,FALSE))),VLOOKUP(J171,'Criteri valutazione'!$B$3:$C$8,2,FALSE),"MANCANTE")</f>
        <v>MANCANTE</v>
      </c>
      <c r="L171" s="41"/>
      <c r="M171" s="40"/>
      <c r="N171" s="18" t="str">
        <f>IF(NOT(ISNA(VLOOKUP(M171,'Criteri valutazione'!$B$11:$C184,2,FALSE))),VLOOKUP(M171,'Criteri valutazione'!$B$11:$C$19,2,FALSE),"MANCANTE")</f>
        <v>MANCANTE</v>
      </c>
      <c r="O171" s="40"/>
      <c r="P171" s="18" t="str">
        <f>IF(NOT(ISNA(VLOOKUP(O171,'Criteri valutazione'!$C$22:$D190,2,FALSE))),VLOOKUP(O171,'Criteri valutazione'!$C$22:$D$25,2,FALSE),"MANCANTE")</f>
        <v>MANCANTE</v>
      </c>
      <c r="Q171" s="40"/>
      <c r="R171" s="18" t="str">
        <f>IF(I171="caldo", "", IF(NOT(ISNA(VLOOKUP(Q171,'Criteri valutazione'!$C$28:$D119,2,FALSE))),VLOOKUP(Q171,'Criteri valutazione'!$C$28:$D$29,2,FALSE),"MANCANTE"))</f>
        <v>MANCANTE</v>
      </c>
      <c r="S171" s="40"/>
      <c r="T171" s="18" t="str">
        <f>IF(NOT(ISNA(VLOOKUP(S171,'Criteri valutazione'!$C$33:$D$35,2,FALSE))),VLOOKUP(S171,'Criteri valutazione'!$C$33:$D$35,2,FALSE),"MANCANTE")</f>
        <v>MANCANTE</v>
      </c>
      <c r="U171" s="43"/>
      <c r="V171" s="18" t="str">
        <f>IF(I171="freddo","", IF(I171="misto","", IF(I171="gelato","", IF(NOT(ISNA(VLOOKUP(U171,'Criteri valutazione'!$C$38:$D$39,2,FALSE))),VLOOKUP(U171,'Criteri valutazione'!$C$38:$D$39,2,FALSE),"MANCANTE"))))</f>
        <v/>
      </c>
      <c r="W171" s="43"/>
      <c r="X171" s="18" t="str">
        <f>IF(I171="freddo","", IF(I171="misto","", IF(I171="gelato","", IF(NOT(ISNA(VLOOKUP(W171,'Criteri valutazione'!$C$42:$D$43,2,FALSE))),VLOOKUP(W171,'Criteri valutazione'!$C$42:$D$43,2,FALSE),"MANCANTE"))))</f>
        <v/>
      </c>
    </row>
    <row r="172" spans="1:24" x14ac:dyDescent="0.25">
      <c r="A172" s="58">
        <v>50</v>
      </c>
      <c r="B172" s="53"/>
      <c r="C172" s="20"/>
      <c r="D172" s="21"/>
      <c r="E172" s="21"/>
      <c r="F172" s="21"/>
      <c r="G172" s="21"/>
      <c r="H172" s="44" t="s">
        <v>64</v>
      </c>
      <c r="I172" s="39" t="s">
        <v>19</v>
      </c>
      <c r="J172" s="40"/>
      <c r="K172" s="42" t="str">
        <f>IF(NOT(ISNA(VLOOKUP(J172,'Criteri valutazione'!$B$3:$C$8,2,FALSE))),VLOOKUP(J172,'Criteri valutazione'!$B$3:$C$8,2,FALSE),"MANCANTE")</f>
        <v>MANCANTE</v>
      </c>
      <c r="L172" s="41"/>
      <c r="M172" s="40"/>
      <c r="N172" s="18" t="str">
        <f>IF(NOT(ISNA(VLOOKUP(M172,'Criteri valutazione'!$B$11:$C185,2,FALSE))),VLOOKUP(M172,'Criteri valutazione'!$B$11:$C$19,2,FALSE),"MANCANTE")</f>
        <v>MANCANTE</v>
      </c>
      <c r="O172" s="40"/>
      <c r="P172" s="18" t="str">
        <f>IF(NOT(ISNA(VLOOKUP(O172,'Criteri valutazione'!$C$22:$D191,2,FALSE))),VLOOKUP(O172,'Criteri valutazione'!$C$22:$D$25,2,FALSE),"MANCANTE")</f>
        <v>MANCANTE</v>
      </c>
      <c r="Q172" s="40"/>
      <c r="R172" s="18" t="str">
        <f>IF(I172="caldo", "", IF(NOT(ISNA(VLOOKUP(Q172,'Criteri valutazione'!$C$28:$D120,2,FALSE))),VLOOKUP(Q172,'Criteri valutazione'!$C$28:$D$29,2,FALSE),"MANCANTE"))</f>
        <v>MANCANTE</v>
      </c>
      <c r="S172" s="40"/>
      <c r="T172" s="18" t="str">
        <f>IF(NOT(ISNA(VLOOKUP(S172,'Criteri valutazione'!$C$33:$D$35,2,FALSE))),VLOOKUP(S172,'Criteri valutazione'!$C$33:$D$35,2,FALSE),"MANCANTE")</f>
        <v>MANCANTE</v>
      </c>
      <c r="U172" s="43"/>
      <c r="V172" s="18" t="str">
        <f>IF(I172="freddo","", IF(I172="misto","", IF(I172="gelato","", IF(NOT(ISNA(VLOOKUP(U172,'Criteri valutazione'!$C$38:$D$39,2,FALSE))),VLOOKUP(U172,'Criteri valutazione'!$C$38:$D$39,2,FALSE),"MANCANTE"))))</f>
        <v/>
      </c>
      <c r="W172" s="43"/>
      <c r="X172" s="18" t="str">
        <f>IF(I172="freddo","", IF(I172="misto","", IF(I172="gelato","", IF(NOT(ISNA(VLOOKUP(W172,'Criteri valutazione'!$C$42:$D$43,2,FALSE))),VLOOKUP(W172,'Criteri valutazione'!$C$42:$D$43,2,FALSE),"MANCANTE"))))</f>
        <v/>
      </c>
    </row>
    <row r="173" spans="1:24" x14ac:dyDescent="0.25">
      <c r="A173" s="58">
        <v>51</v>
      </c>
      <c r="B173" s="53"/>
      <c r="C173" s="20"/>
      <c r="D173" s="21"/>
      <c r="E173" s="21"/>
      <c r="F173" s="21"/>
      <c r="G173" s="21"/>
      <c r="H173" s="44" t="s">
        <v>64</v>
      </c>
      <c r="I173" s="39" t="s">
        <v>19</v>
      </c>
      <c r="J173" s="40"/>
      <c r="K173" s="42" t="str">
        <f>IF(NOT(ISNA(VLOOKUP(J173,'Criteri valutazione'!$B$3:$C$8,2,FALSE))),VLOOKUP(J173,'Criteri valutazione'!$B$3:$C$8,2,FALSE),"MANCANTE")</f>
        <v>MANCANTE</v>
      </c>
      <c r="L173" s="41"/>
      <c r="M173" s="40"/>
      <c r="N173" s="18" t="str">
        <f>IF(NOT(ISNA(VLOOKUP(M173,'Criteri valutazione'!$B$11:$C186,2,FALSE))),VLOOKUP(M173,'Criteri valutazione'!$B$11:$C$19,2,FALSE),"MANCANTE")</f>
        <v>MANCANTE</v>
      </c>
      <c r="O173" s="40"/>
      <c r="P173" s="18" t="str">
        <f>IF(NOT(ISNA(VLOOKUP(O173,'Criteri valutazione'!$C$22:$D192,2,FALSE))),VLOOKUP(O173,'Criteri valutazione'!$C$22:$D$25,2,FALSE),"MANCANTE")</f>
        <v>MANCANTE</v>
      </c>
      <c r="Q173" s="40"/>
      <c r="R173" s="18" t="str">
        <f>IF(I173="caldo", "", IF(NOT(ISNA(VLOOKUP(Q173,'Criteri valutazione'!$C$28:$D121,2,FALSE))),VLOOKUP(Q173,'Criteri valutazione'!$C$28:$D$29,2,FALSE),"MANCANTE"))</f>
        <v>MANCANTE</v>
      </c>
      <c r="S173" s="40"/>
      <c r="T173" s="18" t="str">
        <f>IF(NOT(ISNA(VLOOKUP(S173,'Criteri valutazione'!$C$33:$D$35,2,FALSE))),VLOOKUP(S173,'Criteri valutazione'!$C$33:$D$35,2,FALSE),"MANCANTE")</f>
        <v>MANCANTE</v>
      </c>
      <c r="U173" s="43"/>
      <c r="V173" s="18" t="str">
        <f>IF(I173="freddo","", IF(I173="misto","", IF(I173="gelato","", IF(NOT(ISNA(VLOOKUP(U173,'Criteri valutazione'!$C$38:$D$39,2,FALSE))),VLOOKUP(U173,'Criteri valutazione'!$C$38:$D$39,2,FALSE),"MANCANTE"))))</f>
        <v/>
      </c>
      <c r="W173" s="43"/>
      <c r="X173" s="18" t="str">
        <f>IF(I173="freddo","", IF(I173="misto","", IF(I173="gelato","", IF(NOT(ISNA(VLOOKUP(W173,'Criteri valutazione'!$C$42:$D$43,2,FALSE))),VLOOKUP(W173,'Criteri valutazione'!$C$42:$D$43,2,FALSE),"MANCANTE"))))</f>
        <v/>
      </c>
    </row>
    <row r="174" spans="1:24" x14ac:dyDescent="0.25">
      <c r="A174" s="58">
        <v>52</v>
      </c>
      <c r="B174" s="53"/>
      <c r="C174" s="20"/>
      <c r="D174" s="21"/>
      <c r="E174" s="21"/>
      <c r="F174" s="21"/>
      <c r="G174" s="21"/>
      <c r="H174" s="44" t="s">
        <v>64</v>
      </c>
      <c r="I174" s="39" t="s">
        <v>19</v>
      </c>
      <c r="J174" s="40"/>
      <c r="K174" s="42" t="str">
        <f>IF(NOT(ISNA(VLOOKUP(J174,'Criteri valutazione'!$B$3:$C$8,2,FALSE))),VLOOKUP(J174,'Criteri valutazione'!$B$3:$C$8,2,FALSE),"MANCANTE")</f>
        <v>MANCANTE</v>
      </c>
      <c r="L174" s="41"/>
      <c r="M174" s="40"/>
      <c r="N174" s="18" t="str">
        <f>IF(NOT(ISNA(VLOOKUP(M174,'Criteri valutazione'!$B$11:$C187,2,FALSE))),VLOOKUP(M174,'Criteri valutazione'!$B$11:$C$19,2,FALSE),"MANCANTE")</f>
        <v>MANCANTE</v>
      </c>
      <c r="O174" s="40"/>
      <c r="P174" s="18" t="str">
        <f>IF(NOT(ISNA(VLOOKUP(O174,'Criteri valutazione'!$C$22:$D193,2,FALSE))),VLOOKUP(O174,'Criteri valutazione'!$C$22:$D$25,2,FALSE),"MANCANTE")</f>
        <v>MANCANTE</v>
      </c>
      <c r="Q174" s="40"/>
      <c r="R174" s="18" t="str">
        <f>IF(I174="caldo", "", IF(NOT(ISNA(VLOOKUP(Q174,'Criteri valutazione'!$C$28:$D122,2,FALSE))),VLOOKUP(Q174,'Criteri valutazione'!$C$28:$D$29,2,FALSE),"MANCANTE"))</f>
        <v>MANCANTE</v>
      </c>
      <c r="S174" s="40"/>
      <c r="T174" s="18" t="str">
        <f>IF(NOT(ISNA(VLOOKUP(S174,'Criteri valutazione'!$C$33:$D$35,2,FALSE))),VLOOKUP(S174,'Criteri valutazione'!$C$33:$D$35,2,FALSE),"MANCANTE")</f>
        <v>MANCANTE</v>
      </c>
      <c r="U174" s="43"/>
      <c r="V174" s="18" t="str">
        <f>IF(I174="freddo","", IF(I174="misto","", IF(I174="gelato","", IF(NOT(ISNA(VLOOKUP(U174,'Criteri valutazione'!$C$38:$D$39,2,FALSE))),VLOOKUP(U174,'Criteri valutazione'!$C$38:$D$39,2,FALSE),"MANCANTE"))))</f>
        <v/>
      </c>
      <c r="W174" s="43"/>
      <c r="X174" s="18" t="str">
        <f>IF(I174="freddo","", IF(I174="misto","", IF(I174="gelato","", IF(NOT(ISNA(VLOOKUP(W174,'Criteri valutazione'!$C$42:$D$43,2,FALSE))),VLOOKUP(W174,'Criteri valutazione'!$C$42:$D$43,2,FALSE),"MANCANTE"))))</f>
        <v/>
      </c>
    </row>
    <row r="175" spans="1:24" x14ac:dyDescent="0.25">
      <c r="A175" s="58">
        <v>53</v>
      </c>
      <c r="B175" s="53"/>
      <c r="C175" s="20"/>
      <c r="D175" s="21"/>
      <c r="E175" s="21"/>
      <c r="F175" s="21"/>
      <c r="G175" s="21"/>
      <c r="H175" s="44" t="s">
        <v>64</v>
      </c>
      <c r="I175" s="39" t="s">
        <v>19</v>
      </c>
      <c r="J175" s="40"/>
      <c r="K175" s="42" t="str">
        <f>IF(NOT(ISNA(VLOOKUP(J175,'Criteri valutazione'!$B$3:$C$8,2,FALSE))),VLOOKUP(J175,'Criteri valutazione'!$B$3:$C$8,2,FALSE),"MANCANTE")</f>
        <v>MANCANTE</v>
      </c>
      <c r="L175" s="41"/>
      <c r="M175" s="40"/>
      <c r="N175" s="18" t="str">
        <f>IF(NOT(ISNA(VLOOKUP(M175,'Criteri valutazione'!$B$11:$C188,2,FALSE))),VLOOKUP(M175,'Criteri valutazione'!$B$11:$C$19,2,FALSE),"MANCANTE")</f>
        <v>MANCANTE</v>
      </c>
      <c r="O175" s="40"/>
      <c r="P175" s="18" t="str">
        <f>IF(NOT(ISNA(VLOOKUP(O175,'Criteri valutazione'!$C$22:$D194,2,FALSE))),VLOOKUP(O175,'Criteri valutazione'!$C$22:$D$25,2,FALSE),"MANCANTE")</f>
        <v>MANCANTE</v>
      </c>
      <c r="Q175" s="40"/>
      <c r="R175" s="18" t="str">
        <f>IF(I175="caldo", "", IF(NOT(ISNA(VLOOKUP(Q175,'Criteri valutazione'!$C$28:$D123,2,FALSE))),VLOOKUP(Q175,'Criteri valutazione'!$C$28:$D$29,2,FALSE),"MANCANTE"))</f>
        <v>MANCANTE</v>
      </c>
      <c r="S175" s="40"/>
      <c r="T175" s="18" t="str">
        <f>IF(NOT(ISNA(VLOOKUP(S175,'Criteri valutazione'!$C$33:$D$35,2,FALSE))),VLOOKUP(S175,'Criteri valutazione'!$C$33:$D$35,2,FALSE),"MANCANTE")</f>
        <v>MANCANTE</v>
      </c>
      <c r="U175" s="43"/>
      <c r="V175" s="18" t="str">
        <f>IF(I175="freddo","", IF(I175="misto","", IF(I175="gelato","", IF(NOT(ISNA(VLOOKUP(U175,'Criteri valutazione'!$C$38:$D$39,2,FALSE))),VLOOKUP(U175,'Criteri valutazione'!$C$38:$D$39,2,FALSE),"MANCANTE"))))</f>
        <v/>
      </c>
      <c r="W175" s="43"/>
      <c r="X175" s="18" t="str">
        <f>IF(I175="freddo","", IF(I175="misto","", IF(I175="gelato","", IF(NOT(ISNA(VLOOKUP(W175,'Criteri valutazione'!$C$42:$D$43,2,FALSE))),VLOOKUP(W175,'Criteri valutazione'!$C$42:$D$43,2,FALSE),"MANCANTE"))))</f>
        <v/>
      </c>
    </row>
    <row r="176" spans="1:24" x14ac:dyDescent="0.25">
      <c r="A176" s="58">
        <v>54</v>
      </c>
      <c r="B176" s="53"/>
      <c r="C176" s="20"/>
      <c r="D176" s="21"/>
      <c r="E176" s="21"/>
      <c r="F176" s="21"/>
      <c r="G176" s="21"/>
      <c r="H176" s="44" t="s">
        <v>64</v>
      </c>
      <c r="I176" s="39" t="s">
        <v>19</v>
      </c>
      <c r="J176" s="40"/>
      <c r="K176" s="42" t="str">
        <f>IF(NOT(ISNA(VLOOKUP(J176,'Criteri valutazione'!$B$3:$C$8,2,FALSE))),VLOOKUP(J176,'Criteri valutazione'!$B$3:$C$8,2,FALSE),"MANCANTE")</f>
        <v>MANCANTE</v>
      </c>
      <c r="L176" s="41"/>
      <c r="M176" s="40"/>
      <c r="N176" s="18" t="str">
        <f>IF(NOT(ISNA(VLOOKUP(M176,'Criteri valutazione'!$B$11:$C189,2,FALSE))),VLOOKUP(M176,'Criteri valutazione'!$B$11:$C$19,2,FALSE),"MANCANTE")</f>
        <v>MANCANTE</v>
      </c>
      <c r="O176" s="40"/>
      <c r="P176" s="18" t="str">
        <f>IF(NOT(ISNA(VLOOKUP(O176,'Criteri valutazione'!$C$22:$D195,2,FALSE))),VLOOKUP(O176,'Criteri valutazione'!$C$22:$D$25,2,FALSE),"MANCANTE")</f>
        <v>MANCANTE</v>
      </c>
      <c r="Q176" s="40"/>
      <c r="R176" s="18" t="str">
        <f>IF(I176="caldo", "", IF(NOT(ISNA(VLOOKUP(Q176,'Criteri valutazione'!$C$28:$D124,2,FALSE))),VLOOKUP(Q176,'Criteri valutazione'!$C$28:$D$29,2,FALSE),"MANCANTE"))</f>
        <v>MANCANTE</v>
      </c>
      <c r="S176" s="40"/>
      <c r="T176" s="18" t="str">
        <f>IF(NOT(ISNA(VLOOKUP(S176,'Criteri valutazione'!$C$33:$D$35,2,FALSE))),VLOOKUP(S176,'Criteri valutazione'!$C$33:$D$35,2,FALSE),"MANCANTE")</f>
        <v>MANCANTE</v>
      </c>
      <c r="U176" s="43"/>
      <c r="V176" s="18" t="str">
        <f>IF(I176="freddo","", IF(I176="misto","", IF(I176="gelato","", IF(NOT(ISNA(VLOOKUP(U176,'Criteri valutazione'!$C$38:$D$39,2,FALSE))),VLOOKUP(U176,'Criteri valutazione'!$C$38:$D$39,2,FALSE),"MANCANTE"))))</f>
        <v/>
      </c>
      <c r="W176" s="43"/>
      <c r="X176" s="18" t="str">
        <f>IF(I176="freddo","", IF(I176="misto","", IF(I176="gelato","", IF(NOT(ISNA(VLOOKUP(W176,'Criteri valutazione'!$C$42:$D$43,2,FALSE))),VLOOKUP(W176,'Criteri valutazione'!$C$42:$D$43,2,FALSE),"MANCANTE"))))</f>
        <v/>
      </c>
    </row>
    <row r="177" spans="1:24" x14ac:dyDescent="0.25">
      <c r="A177" s="58">
        <v>55</v>
      </c>
      <c r="B177" s="53"/>
      <c r="C177" s="20"/>
      <c r="D177" s="21"/>
      <c r="E177" s="21"/>
      <c r="F177" s="21"/>
      <c r="G177" s="21"/>
      <c r="H177" s="44" t="s">
        <v>64</v>
      </c>
      <c r="I177" s="39" t="s">
        <v>19</v>
      </c>
      <c r="J177" s="40"/>
      <c r="K177" s="42" t="str">
        <f>IF(NOT(ISNA(VLOOKUP(J177,'Criteri valutazione'!$B$3:$C$8,2,FALSE))),VLOOKUP(J177,'Criteri valutazione'!$B$3:$C$8,2,FALSE),"MANCANTE")</f>
        <v>MANCANTE</v>
      </c>
      <c r="L177" s="41"/>
      <c r="M177" s="40"/>
      <c r="N177" s="18" t="str">
        <f>IF(NOT(ISNA(VLOOKUP(M177,'Criteri valutazione'!$B$11:$C190,2,FALSE))),VLOOKUP(M177,'Criteri valutazione'!$B$11:$C$19,2,FALSE),"MANCANTE")</f>
        <v>MANCANTE</v>
      </c>
      <c r="O177" s="40"/>
      <c r="P177" s="18" t="str">
        <f>IF(NOT(ISNA(VLOOKUP(O177,'Criteri valutazione'!$C$22:$D196,2,FALSE))),VLOOKUP(O177,'Criteri valutazione'!$C$22:$D$25,2,FALSE),"MANCANTE")</f>
        <v>MANCANTE</v>
      </c>
      <c r="Q177" s="40"/>
      <c r="R177" s="18" t="str">
        <f>IF(I177="caldo", "", IF(NOT(ISNA(VLOOKUP(Q177,'Criteri valutazione'!$C$28:$D125,2,FALSE))),VLOOKUP(Q177,'Criteri valutazione'!$C$28:$D$29,2,FALSE),"MANCANTE"))</f>
        <v>MANCANTE</v>
      </c>
      <c r="S177" s="40"/>
      <c r="T177" s="18" t="str">
        <f>IF(NOT(ISNA(VLOOKUP(S177,'Criteri valutazione'!$C$33:$D$35,2,FALSE))),VLOOKUP(S177,'Criteri valutazione'!$C$33:$D$35,2,FALSE),"MANCANTE")</f>
        <v>MANCANTE</v>
      </c>
      <c r="U177" s="43"/>
      <c r="V177" s="18" t="str">
        <f>IF(I177="freddo","", IF(I177="misto","", IF(I177="gelato","", IF(NOT(ISNA(VLOOKUP(U177,'Criteri valutazione'!$C$38:$D$39,2,FALSE))),VLOOKUP(U177,'Criteri valutazione'!$C$38:$D$39,2,FALSE),"MANCANTE"))))</f>
        <v/>
      </c>
      <c r="W177" s="43"/>
      <c r="X177" s="18" t="str">
        <f>IF(I177="freddo","", IF(I177="misto","", IF(I177="gelato","", IF(NOT(ISNA(VLOOKUP(W177,'Criteri valutazione'!$C$42:$D$43,2,FALSE))),VLOOKUP(W177,'Criteri valutazione'!$C$42:$D$43,2,FALSE),"MANCANTE"))))</f>
        <v/>
      </c>
    </row>
    <row r="178" spans="1:24" x14ac:dyDescent="0.25">
      <c r="A178" s="58">
        <v>56</v>
      </c>
      <c r="B178" s="53"/>
      <c r="C178" s="20"/>
      <c r="D178" s="21"/>
      <c r="E178" s="21"/>
      <c r="F178" s="21"/>
      <c r="G178" s="21"/>
      <c r="H178" s="44" t="s">
        <v>64</v>
      </c>
      <c r="I178" s="39" t="s">
        <v>19</v>
      </c>
      <c r="J178" s="40"/>
      <c r="K178" s="42" t="str">
        <f>IF(NOT(ISNA(VLOOKUP(J178,'Criteri valutazione'!$B$3:$C$8,2,FALSE))),VLOOKUP(J178,'Criteri valutazione'!$B$3:$C$8,2,FALSE),"MANCANTE")</f>
        <v>MANCANTE</v>
      </c>
      <c r="L178" s="41"/>
      <c r="M178" s="40"/>
      <c r="N178" s="18" t="str">
        <f>IF(NOT(ISNA(VLOOKUP(M178,'Criteri valutazione'!$B$11:$C191,2,FALSE))),VLOOKUP(M178,'Criteri valutazione'!$B$11:$C$19,2,FALSE),"MANCANTE")</f>
        <v>MANCANTE</v>
      </c>
      <c r="O178" s="40"/>
      <c r="P178" s="18" t="str">
        <f>IF(NOT(ISNA(VLOOKUP(O178,'Criteri valutazione'!$C$22:$D197,2,FALSE))),VLOOKUP(O178,'Criteri valutazione'!$C$22:$D$25,2,FALSE),"MANCANTE")</f>
        <v>MANCANTE</v>
      </c>
      <c r="Q178" s="40"/>
      <c r="R178" s="18" t="str">
        <f>IF(I178="caldo", "", IF(NOT(ISNA(VLOOKUP(Q178,'Criteri valutazione'!$C$28:$D126,2,FALSE))),VLOOKUP(Q178,'Criteri valutazione'!$C$28:$D$29,2,FALSE),"MANCANTE"))</f>
        <v>MANCANTE</v>
      </c>
      <c r="S178" s="40"/>
      <c r="T178" s="18" t="str">
        <f>IF(NOT(ISNA(VLOOKUP(S178,'Criteri valutazione'!$C$33:$D$35,2,FALSE))),VLOOKUP(S178,'Criteri valutazione'!$C$33:$D$35,2,FALSE),"MANCANTE")</f>
        <v>MANCANTE</v>
      </c>
      <c r="U178" s="43"/>
      <c r="V178" s="18" t="str">
        <f>IF(I178="freddo","", IF(I178="misto","", IF(I178="gelato","", IF(NOT(ISNA(VLOOKUP(U178,'Criteri valutazione'!$C$38:$D$39,2,FALSE))),VLOOKUP(U178,'Criteri valutazione'!$C$38:$D$39,2,FALSE),"MANCANTE"))))</f>
        <v/>
      </c>
      <c r="W178" s="43"/>
      <c r="X178" s="18" t="str">
        <f>IF(I178="freddo","", IF(I178="misto","", IF(I178="gelato","", IF(NOT(ISNA(VLOOKUP(W178,'Criteri valutazione'!$C$42:$D$43,2,FALSE))),VLOOKUP(W178,'Criteri valutazione'!$C$42:$D$43,2,FALSE),"MANCANTE"))))</f>
        <v/>
      </c>
    </row>
    <row r="179" spans="1:24" x14ac:dyDescent="0.25">
      <c r="A179" s="58">
        <v>57</v>
      </c>
      <c r="B179" s="53"/>
      <c r="C179" s="20"/>
      <c r="D179" s="21"/>
      <c r="E179" s="21"/>
      <c r="F179" s="21"/>
      <c r="G179" s="21"/>
      <c r="H179" s="44" t="s">
        <v>64</v>
      </c>
      <c r="I179" s="39" t="s">
        <v>19</v>
      </c>
      <c r="J179" s="40"/>
      <c r="K179" s="42" t="str">
        <f>IF(NOT(ISNA(VLOOKUP(J179,'Criteri valutazione'!$B$3:$C$8,2,FALSE))),VLOOKUP(J179,'Criteri valutazione'!$B$3:$C$8,2,FALSE),"MANCANTE")</f>
        <v>MANCANTE</v>
      </c>
      <c r="L179" s="41"/>
      <c r="M179" s="40"/>
      <c r="N179" s="18" t="str">
        <f>IF(NOT(ISNA(VLOOKUP(M179,'Criteri valutazione'!$B$11:$C192,2,FALSE))),VLOOKUP(M179,'Criteri valutazione'!$B$11:$C$19,2,FALSE),"MANCANTE")</f>
        <v>MANCANTE</v>
      </c>
      <c r="O179" s="40"/>
      <c r="P179" s="18" t="str">
        <f>IF(NOT(ISNA(VLOOKUP(O179,'Criteri valutazione'!$C$22:$D198,2,FALSE))),VLOOKUP(O179,'Criteri valutazione'!$C$22:$D$25,2,FALSE),"MANCANTE")</f>
        <v>MANCANTE</v>
      </c>
      <c r="Q179" s="40"/>
      <c r="R179" s="18" t="str">
        <f>IF(I179="caldo", "", IF(NOT(ISNA(VLOOKUP(Q179,'Criteri valutazione'!$C$28:$D127,2,FALSE))),VLOOKUP(Q179,'Criteri valutazione'!$C$28:$D$29,2,FALSE),"MANCANTE"))</f>
        <v>MANCANTE</v>
      </c>
      <c r="S179" s="40"/>
      <c r="T179" s="18" t="str">
        <f>IF(NOT(ISNA(VLOOKUP(S179,'Criteri valutazione'!$C$33:$D$35,2,FALSE))),VLOOKUP(S179,'Criteri valutazione'!$C$33:$D$35,2,FALSE),"MANCANTE")</f>
        <v>MANCANTE</v>
      </c>
      <c r="U179" s="43"/>
      <c r="V179" s="18" t="str">
        <f>IF(I179="freddo","", IF(I179="misto","", IF(I179="gelato","", IF(NOT(ISNA(VLOOKUP(U179,'Criteri valutazione'!$C$38:$D$39,2,FALSE))),VLOOKUP(U179,'Criteri valutazione'!$C$38:$D$39,2,FALSE),"MANCANTE"))))</f>
        <v/>
      </c>
      <c r="W179" s="43"/>
      <c r="X179" s="18" t="str">
        <f>IF(I179="freddo","", IF(I179="misto","", IF(I179="gelato","", IF(NOT(ISNA(VLOOKUP(W179,'Criteri valutazione'!$C$42:$D$43,2,FALSE))),VLOOKUP(W179,'Criteri valutazione'!$C$42:$D$43,2,FALSE),"MANCANTE"))))</f>
        <v/>
      </c>
    </row>
    <row r="180" spans="1:24" x14ac:dyDescent="0.25">
      <c r="A180" s="58">
        <v>58</v>
      </c>
      <c r="B180" s="53"/>
      <c r="C180" s="20"/>
      <c r="D180" s="21"/>
      <c r="E180" s="21"/>
      <c r="F180" s="21"/>
      <c r="G180" s="21"/>
      <c r="H180" s="44" t="s">
        <v>64</v>
      </c>
      <c r="I180" s="39" t="s">
        <v>19</v>
      </c>
      <c r="J180" s="40"/>
      <c r="K180" s="42" t="str">
        <f>IF(NOT(ISNA(VLOOKUP(J180,'Criteri valutazione'!$B$3:$C$8,2,FALSE))),VLOOKUP(J180,'Criteri valutazione'!$B$3:$C$8,2,FALSE),"MANCANTE")</f>
        <v>MANCANTE</v>
      </c>
      <c r="L180" s="41"/>
      <c r="M180" s="40"/>
      <c r="N180" s="18" t="str">
        <f>IF(NOT(ISNA(VLOOKUP(M180,'Criteri valutazione'!$B$11:$C193,2,FALSE))),VLOOKUP(M180,'Criteri valutazione'!$B$11:$C$19,2,FALSE),"MANCANTE")</f>
        <v>MANCANTE</v>
      </c>
      <c r="O180" s="40"/>
      <c r="P180" s="18" t="str">
        <f>IF(NOT(ISNA(VLOOKUP(O180,'Criteri valutazione'!$C$22:$D199,2,FALSE))),VLOOKUP(O180,'Criteri valutazione'!$C$22:$D$25,2,FALSE),"MANCANTE")</f>
        <v>MANCANTE</v>
      </c>
      <c r="Q180" s="40"/>
      <c r="R180" s="18" t="str">
        <f>IF(I180="caldo", "", IF(NOT(ISNA(VLOOKUP(Q180,'Criteri valutazione'!$C$28:$D128,2,FALSE))),VLOOKUP(Q180,'Criteri valutazione'!$C$28:$D$29,2,FALSE),"MANCANTE"))</f>
        <v>MANCANTE</v>
      </c>
      <c r="S180" s="40"/>
      <c r="T180" s="18" t="str">
        <f>IF(NOT(ISNA(VLOOKUP(S180,'Criteri valutazione'!$C$33:$D$35,2,FALSE))),VLOOKUP(S180,'Criteri valutazione'!$C$33:$D$35,2,FALSE),"MANCANTE")</f>
        <v>MANCANTE</v>
      </c>
      <c r="U180" s="43"/>
      <c r="V180" s="18" t="str">
        <f>IF(I180="freddo","", IF(I180="misto","", IF(I180="gelato","", IF(NOT(ISNA(VLOOKUP(U180,'Criteri valutazione'!$C$38:$D$39,2,FALSE))),VLOOKUP(U180,'Criteri valutazione'!$C$38:$D$39,2,FALSE),"MANCANTE"))))</f>
        <v/>
      </c>
      <c r="W180" s="43"/>
      <c r="X180" s="18" t="str">
        <f>IF(I180="freddo","", IF(I180="misto","", IF(I180="gelato","", IF(NOT(ISNA(VLOOKUP(W180,'Criteri valutazione'!$C$42:$D$43,2,FALSE))),VLOOKUP(W180,'Criteri valutazione'!$C$42:$D$43,2,FALSE),"MANCANTE"))))</f>
        <v/>
      </c>
    </row>
    <row r="181" spans="1:24" x14ac:dyDescent="0.25">
      <c r="A181" s="58">
        <v>59</v>
      </c>
      <c r="B181" s="53"/>
      <c r="C181" s="20"/>
      <c r="D181" s="21"/>
      <c r="E181" s="21"/>
      <c r="F181" s="21"/>
      <c r="G181" s="21"/>
      <c r="H181" s="44" t="s">
        <v>64</v>
      </c>
      <c r="I181" s="39" t="s">
        <v>19</v>
      </c>
      <c r="J181" s="40"/>
      <c r="K181" s="42" t="str">
        <f>IF(NOT(ISNA(VLOOKUP(J181,'Criteri valutazione'!$B$3:$C$8,2,FALSE))),VLOOKUP(J181,'Criteri valutazione'!$B$3:$C$8,2,FALSE),"MANCANTE")</f>
        <v>MANCANTE</v>
      </c>
      <c r="L181" s="41"/>
      <c r="M181" s="40"/>
      <c r="N181" s="18" t="str">
        <f>IF(NOT(ISNA(VLOOKUP(M181,'Criteri valutazione'!$B$11:$C194,2,FALSE))),VLOOKUP(M181,'Criteri valutazione'!$B$11:$C$19,2,FALSE),"MANCANTE")</f>
        <v>MANCANTE</v>
      </c>
      <c r="O181" s="40"/>
      <c r="P181" s="18" t="str">
        <f>IF(NOT(ISNA(VLOOKUP(O181,'Criteri valutazione'!$C$22:$D200,2,FALSE))),VLOOKUP(O181,'Criteri valutazione'!$C$22:$D$25,2,FALSE),"MANCANTE")</f>
        <v>MANCANTE</v>
      </c>
      <c r="Q181" s="40"/>
      <c r="R181" s="18" t="str">
        <f>IF(I181="caldo", "", IF(NOT(ISNA(VLOOKUP(Q181,'Criteri valutazione'!$C$28:$D129,2,FALSE))),VLOOKUP(Q181,'Criteri valutazione'!$C$28:$D$29,2,FALSE),"MANCANTE"))</f>
        <v>MANCANTE</v>
      </c>
      <c r="S181" s="40"/>
      <c r="T181" s="18" t="str">
        <f>IF(NOT(ISNA(VLOOKUP(S181,'Criteri valutazione'!$C$33:$D$35,2,FALSE))),VLOOKUP(S181,'Criteri valutazione'!$C$33:$D$35,2,FALSE),"MANCANTE")</f>
        <v>MANCANTE</v>
      </c>
      <c r="U181" s="43"/>
      <c r="V181" s="18" t="str">
        <f>IF(I181="freddo","", IF(I181="misto","", IF(I181="gelato","", IF(NOT(ISNA(VLOOKUP(U181,'Criteri valutazione'!$C$38:$D$39,2,FALSE))),VLOOKUP(U181,'Criteri valutazione'!$C$38:$D$39,2,FALSE),"MANCANTE"))))</f>
        <v/>
      </c>
      <c r="W181" s="43"/>
      <c r="X181" s="18" t="str">
        <f>IF(I181="freddo","", IF(I181="misto","", IF(I181="gelato","", IF(NOT(ISNA(VLOOKUP(W181,'Criteri valutazione'!$C$42:$D$43,2,FALSE))),VLOOKUP(W181,'Criteri valutazione'!$C$42:$D$43,2,FALSE),"MANCANTE"))))</f>
        <v/>
      </c>
    </row>
    <row r="182" spans="1:24" x14ac:dyDescent="0.25">
      <c r="A182" s="58">
        <v>60</v>
      </c>
      <c r="B182" s="53"/>
      <c r="C182" s="20"/>
      <c r="D182" s="21"/>
      <c r="E182" s="21"/>
      <c r="F182" s="21"/>
      <c r="G182" s="21"/>
      <c r="H182" s="44" t="s">
        <v>64</v>
      </c>
      <c r="I182" s="39" t="s">
        <v>19</v>
      </c>
      <c r="J182" s="40"/>
      <c r="K182" s="42" t="str">
        <f>IF(NOT(ISNA(VLOOKUP(J182,'Criteri valutazione'!$B$3:$C$8,2,FALSE))),VLOOKUP(J182,'Criteri valutazione'!$B$3:$C$8,2,FALSE),"MANCANTE")</f>
        <v>MANCANTE</v>
      </c>
      <c r="L182" s="41"/>
      <c r="M182" s="40"/>
      <c r="N182" s="18" t="str">
        <f>IF(NOT(ISNA(VLOOKUP(M182,'Criteri valutazione'!$B$11:$C195,2,FALSE))),VLOOKUP(M182,'Criteri valutazione'!$B$11:$C$19,2,FALSE),"MANCANTE")</f>
        <v>MANCANTE</v>
      </c>
      <c r="O182" s="40"/>
      <c r="P182" s="18" t="str">
        <f>IF(NOT(ISNA(VLOOKUP(O182,'Criteri valutazione'!$C$22:$D201,2,FALSE))),VLOOKUP(O182,'Criteri valutazione'!$C$22:$D$25,2,FALSE),"MANCANTE")</f>
        <v>MANCANTE</v>
      </c>
      <c r="Q182" s="40"/>
      <c r="R182" s="18" t="str">
        <f>IF(I182="caldo", "", IF(NOT(ISNA(VLOOKUP(Q182,'Criteri valutazione'!$C$28:$D130,2,FALSE))),VLOOKUP(Q182,'Criteri valutazione'!$C$28:$D$29,2,FALSE),"MANCANTE"))</f>
        <v>MANCANTE</v>
      </c>
      <c r="S182" s="40"/>
      <c r="T182" s="18" t="str">
        <f>IF(NOT(ISNA(VLOOKUP(S182,'Criteri valutazione'!$C$33:$D$35,2,FALSE))),VLOOKUP(S182,'Criteri valutazione'!$C$33:$D$35,2,FALSE),"MANCANTE")</f>
        <v>MANCANTE</v>
      </c>
      <c r="U182" s="43"/>
      <c r="V182" s="18" t="str">
        <f>IF(I182="freddo","", IF(I182="misto","", IF(I182="gelato","", IF(NOT(ISNA(VLOOKUP(U182,'Criteri valutazione'!$C$38:$D$39,2,FALSE))),VLOOKUP(U182,'Criteri valutazione'!$C$38:$D$39,2,FALSE),"MANCANTE"))))</f>
        <v/>
      </c>
      <c r="W182" s="43"/>
      <c r="X182" s="18" t="str">
        <f>IF(I182="freddo","", IF(I182="misto","", IF(I182="gelato","", IF(NOT(ISNA(VLOOKUP(W182,'Criteri valutazione'!$C$42:$D$43,2,FALSE))),VLOOKUP(W182,'Criteri valutazione'!$C$42:$D$43,2,FALSE),"MANCANTE"))))</f>
        <v/>
      </c>
    </row>
    <row r="183" spans="1:24" x14ac:dyDescent="0.25">
      <c r="A183" s="58">
        <v>61</v>
      </c>
      <c r="B183" s="53"/>
      <c r="C183" s="20"/>
      <c r="D183" s="21"/>
      <c r="E183" s="21"/>
      <c r="F183" s="21"/>
      <c r="G183" s="21"/>
      <c r="H183" s="44" t="s">
        <v>64</v>
      </c>
      <c r="I183" s="39" t="s">
        <v>19</v>
      </c>
      <c r="J183" s="40"/>
      <c r="K183" s="42" t="str">
        <f>IF(NOT(ISNA(VLOOKUP(J183,'Criteri valutazione'!$B$3:$C$8,2,FALSE))),VLOOKUP(J183,'Criteri valutazione'!$B$3:$C$8,2,FALSE),"MANCANTE")</f>
        <v>MANCANTE</v>
      </c>
      <c r="L183" s="41"/>
      <c r="M183" s="40"/>
      <c r="N183" s="18" t="str">
        <f>IF(NOT(ISNA(VLOOKUP(M183,'Criteri valutazione'!$B$11:$C196,2,FALSE))),VLOOKUP(M183,'Criteri valutazione'!$B$11:$C$19,2,FALSE),"MANCANTE")</f>
        <v>MANCANTE</v>
      </c>
      <c r="O183" s="40"/>
      <c r="P183" s="18" t="str">
        <f>IF(NOT(ISNA(VLOOKUP(O183,'Criteri valutazione'!$C$22:$D202,2,FALSE))),VLOOKUP(O183,'Criteri valutazione'!$C$22:$D$25,2,FALSE),"MANCANTE")</f>
        <v>MANCANTE</v>
      </c>
      <c r="Q183" s="40"/>
      <c r="R183" s="18" t="str">
        <f>IF(I183="caldo", "", IF(NOT(ISNA(VLOOKUP(Q183,'Criteri valutazione'!$C$28:$D131,2,FALSE))),VLOOKUP(Q183,'Criteri valutazione'!$C$28:$D$29,2,FALSE),"MANCANTE"))</f>
        <v>MANCANTE</v>
      </c>
      <c r="S183" s="40"/>
      <c r="T183" s="18" t="str">
        <f>IF(NOT(ISNA(VLOOKUP(S183,'Criteri valutazione'!$C$33:$D$35,2,FALSE))),VLOOKUP(S183,'Criteri valutazione'!$C$33:$D$35,2,FALSE),"MANCANTE")</f>
        <v>MANCANTE</v>
      </c>
      <c r="U183" s="43"/>
      <c r="V183" s="18" t="str">
        <f>IF(I183="freddo","", IF(I183="misto","", IF(I183="gelato","", IF(NOT(ISNA(VLOOKUP(U183,'Criteri valutazione'!$C$38:$D$39,2,FALSE))),VLOOKUP(U183,'Criteri valutazione'!$C$38:$D$39,2,FALSE),"MANCANTE"))))</f>
        <v/>
      </c>
      <c r="W183" s="43"/>
      <c r="X183" s="18" t="str">
        <f>IF(I183="freddo","", IF(I183="misto","", IF(I183="gelato","", IF(NOT(ISNA(VLOOKUP(W183,'Criteri valutazione'!$C$42:$D$43,2,FALSE))),VLOOKUP(W183,'Criteri valutazione'!$C$42:$D$43,2,FALSE),"MANCANTE"))))</f>
        <v/>
      </c>
    </row>
    <row r="184" spans="1:24" x14ac:dyDescent="0.25">
      <c r="A184" s="58">
        <v>62</v>
      </c>
      <c r="B184" s="53"/>
      <c r="C184" s="20"/>
      <c r="D184" s="21"/>
      <c r="E184" s="21"/>
      <c r="F184" s="21"/>
      <c r="G184" s="21"/>
      <c r="H184" s="44" t="s">
        <v>64</v>
      </c>
      <c r="I184" s="39" t="s">
        <v>19</v>
      </c>
      <c r="J184" s="40"/>
      <c r="K184" s="42" t="str">
        <f>IF(NOT(ISNA(VLOOKUP(J184,'Criteri valutazione'!$B$3:$C$8,2,FALSE))),VLOOKUP(J184,'Criteri valutazione'!$B$3:$C$8,2,FALSE),"MANCANTE")</f>
        <v>MANCANTE</v>
      </c>
      <c r="L184" s="41"/>
      <c r="M184" s="40"/>
      <c r="N184" s="18" t="str">
        <f>IF(NOT(ISNA(VLOOKUP(M184,'Criteri valutazione'!$B$11:$C197,2,FALSE))),VLOOKUP(M184,'Criteri valutazione'!$B$11:$C$19,2,FALSE),"MANCANTE")</f>
        <v>MANCANTE</v>
      </c>
      <c r="O184" s="40"/>
      <c r="P184" s="18" t="str">
        <f>IF(NOT(ISNA(VLOOKUP(O184,'Criteri valutazione'!$C$22:$D203,2,FALSE))),VLOOKUP(O184,'Criteri valutazione'!$C$22:$D$25,2,FALSE),"MANCANTE")</f>
        <v>MANCANTE</v>
      </c>
      <c r="Q184" s="40"/>
      <c r="R184" s="18" t="str">
        <f>IF(I184="caldo", "", IF(NOT(ISNA(VLOOKUP(Q184,'Criteri valutazione'!$C$28:$D132,2,FALSE))),VLOOKUP(Q184,'Criteri valutazione'!$C$28:$D$29,2,FALSE),"MANCANTE"))</f>
        <v>MANCANTE</v>
      </c>
      <c r="S184" s="40"/>
      <c r="T184" s="18" t="str">
        <f>IF(NOT(ISNA(VLOOKUP(S184,'Criteri valutazione'!$C$33:$D$35,2,FALSE))),VLOOKUP(S184,'Criteri valutazione'!$C$33:$D$35,2,FALSE),"MANCANTE")</f>
        <v>MANCANTE</v>
      </c>
      <c r="U184" s="43"/>
      <c r="V184" s="18" t="str">
        <f>IF(I184="freddo","", IF(I184="misto","", IF(I184="gelato","", IF(NOT(ISNA(VLOOKUP(U184,'Criteri valutazione'!$C$38:$D$39,2,FALSE))),VLOOKUP(U184,'Criteri valutazione'!$C$38:$D$39,2,FALSE),"MANCANTE"))))</f>
        <v/>
      </c>
      <c r="W184" s="43"/>
      <c r="X184" s="18" t="str">
        <f>IF(I184="freddo","", IF(I184="misto","", IF(I184="gelato","", IF(NOT(ISNA(VLOOKUP(W184,'Criteri valutazione'!$C$42:$D$43,2,FALSE))),VLOOKUP(W184,'Criteri valutazione'!$C$42:$D$43,2,FALSE),"MANCANTE"))))</f>
        <v/>
      </c>
    </row>
    <row r="185" spans="1:24" x14ac:dyDescent="0.25">
      <c r="A185" s="58">
        <v>63</v>
      </c>
      <c r="B185" s="53"/>
      <c r="C185" s="20"/>
      <c r="D185" s="21"/>
      <c r="E185" s="21"/>
      <c r="F185" s="21"/>
      <c r="G185" s="21"/>
      <c r="H185" s="44" t="s">
        <v>64</v>
      </c>
      <c r="I185" s="39" t="s">
        <v>19</v>
      </c>
      <c r="J185" s="40"/>
      <c r="K185" s="42" t="str">
        <f>IF(NOT(ISNA(VLOOKUP(J185,'Criteri valutazione'!$B$3:$C$8,2,FALSE))),VLOOKUP(J185,'Criteri valutazione'!$B$3:$C$8,2,FALSE),"MANCANTE")</f>
        <v>MANCANTE</v>
      </c>
      <c r="L185" s="41"/>
      <c r="M185" s="40"/>
      <c r="N185" s="18" t="str">
        <f>IF(NOT(ISNA(VLOOKUP(M185,'Criteri valutazione'!$B$11:$C198,2,FALSE))),VLOOKUP(M185,'Criteri valutazione'!$B$11:$C$19,2,FALSE),"MANCANTE")</f>
        <v>MANCANTE</v>
      </c>
      <c r="O185" s="40"/>
      <c r="P185" s="18" t="str">
        <f>IF(NOT(ISNA(VLOOKUP(O185,'Criteri valutazione'!$C$22:$D204,2,FALSE))),VLOOKUP(O185,'Criteri valutazione'!$C$22:$D$25,2,FALSE),"MANCANTE")</f>
        <v>MANCANTE</v>
      </c>
      <c r="Q185" s="40"/>
      <c r="R185" s="18" t="str">
        <f>IF(I185="caldo", "", IF(NOT(ISNA(VLOOKUP(Q185,'Criteri valutazione'!$C$28:$D133,2,FALSE))),VLOOKUP(Q185,'Criteri valutazione'!$C$28:$D$29,2,FALSE),"MANCANTE"))</f>
        <v>MANCANTE</v>
      </c>
      <c r="S185" s="40"/>
      <c r="T185" s="18" t="str">
        <f>IF(NOT(ISNA(VLOOKUP(S185,'Criteri valutazione'!$C$33:$D$35,2,FALSE))),VLOOKUP(S185,'Criteri valutazione'!$C$33:$D$35,2,FALSE),"MANCANTE")</f>
        <v>MANCANTE</v>
      </c>
      <c r="U185" s="43"/>
      <c r="V185" s="18" t="str">
        <f>IF(I185="freddo","", IF(I185="misto","", IF(I185="gelato","", IF(NOT(ISNA(VLOOKUP(U185,'Criteri valutazione'!$C$38:$D$39,2,FALSE))),VLOOKUP(U185,'Criteri valutazione'!$C$38:$D$39,2,FALSE),"MANCANTE"))))</f>
        <v/>
      </c>
      <c r="W185" s="43"/>
      <c r="X185" s="18" t="str">
        <f>IF(I185="freddo","", IF(I185="misto","", IF(I185="gelato","", IF(NOT(ISNA(VLOOKUP(W185,'Criteri valutazione'!$C$42:$D$43,2,FALSE))),VLOOKUP(W185,'Criteri valutazione'!$C$42:$D$43,2,FALSE),"MANCANTE"))))</f>
        <v/>
      </c>
    </row>
    <row r="186" spans="1:24" x14ac:dyDescent="0.25">
      <c r="A186" s="58">
        <v>64</v>
      </c>
      <c r="B186" s="53"/>
      <c r="C186" s="20"/>
      <c r="D186" s="21"/>
      <c r="E186" s="21"/>
      <c r="F186" s="21"/>
      <c r="G186" s="21"/>
      <c r="H186" s="44" t="s">
        <v>64</v>
      </c>
      <c r="I186" s="39" t="s">
        <v>19</v>
      </c>
      <c r="J186" s="40"/>
      <c r="K186" s="42" t="str">
        <f>IF(NOT(ISNA(VLOOKUP(J186,'Criteri valutazione'!$B$3:$C$8,2,FALSE))),VLOOKUP(J186,'Criteri valutazione'!$B$3:$C$8,2,FALSE),"MANCANTE")</f>
        <v>MANCANTE</v>
      </c>
      <c r="L186" s="41"/>
      <c r="M186" s="40"/>
      <c r="N186" s="18" t="str">
        <f>IF(NOT(ISNA(VLOOKUP(M186,'Criteri valutazione'!$B$11:$C199,2,FALSE))),VLOOKUP(M186,'Criteri valutazione'!$B$11:$C$19,2,FALSE),"MANCANTE")</f>
        <v>MANCANTE</v>
      </c>
      <c r="O186" s="40"/>
      <c r="P186" s="18" t="str">
        <f>IF(NOT(ISNA(VLOOKUP(O186,'Criteri valutazione'!$C$22:$D205,2,FALSE))),VLOOKUP(O186,'Criteri valutazione'!$C$22:$D$25,2,FALSE),"MANCANTE")</f>
        <v>MANCANTE</v>
      </c>
      <c r="Q186" s="40"/>
      <c r="R186" s="18" t="str">
        <f>IF(I186="caldo", "", IF(NOT(ISNA(VLOOKUP(Q186,'Criteri valutazione'!$C$28:$D134,2,FALSE))),VLOOKUP(Q186,'Criteri valutazione'!$C$28:$D$29,2,FALSE),"MANCANTE"))</f>
        <v>MANCANTE</v>
      </c>
      <c r="S186" s="40"/>
      <c r="T186" s="18" t="str">
        <f>IF(NOT(ISNA(VLOOKUP(S186,'Criteri valutazione'!$C$33:$D$35,2,FALSE))),VLOOKUP(S186,'Criteri valutazione'!$C$33:$D$35,2,FALSE),"MANCANTE")</f>
        <v>MANCANTE</v>
      </c>
      <c r="U186" s="43"/>
      <c r="V186" s="18" t="str">
        <f>IF(I186="freddo","", IF(I186="misto","", IF(I186="gelato","", IF(NOT(ISNA(VLOOKUP(U186,'Criteri valutazione'!$C$38:$D$39,2,FALSE))),VLOOKUP(U186,'Criteri valutazione'!$C$38:$D$39,2,FALSE),"MANCANTE"))))</f>
        <v/>
      </c>
      <c r="W186" s="43"/>
      <c r="X186" s="18" t="str">
        <f>IF(I186="freddo","", IF(I186="misto","", IF(I186="gelato","", IF(NOT(ISNA(VLOOKUP(W186,'Criteri valutazione'!$C$42:$D$43,2,FALSE))),VLOOKUP(W186,'Criteri valutazione'!$C$42:$D$43,2,FALSE),"MANCANTE"))))</f>
        <v/>
      </c>
    </row>
    <row r="187" spans="1:24" x14ac:dyDescent="0.25">
      <c r="A187" s="58">
        <v>65</v>
      </c>
      <c r="B187" s="53"/>
      <c r="C187" s="20"/>
      <c r="D187" s="21"/>
      <c r="E187" s="21"/>
      <c r="F187" s="21"/>
      <c r="G187" s="21"/>
      <c r="H187" s="44" t="s">
        <v>64</v>
      </c>
      <c r="I187" s="39" t="s">
        <v>19</v>
      </c>
      <c r="J187" s="40"/>
      <c r="K187" s="42" t="str">
        <f>IF(NOT(ISNA(VLOOKUP(J187,'Criteri valutazione'!$B$3:$C$8,2,FALSE))),VLOOKUP(J187,'Criteri valutazione'!$B$3:$C$8,2,FALSE),"MANCANTE")</f>
        <v>MANCANTE</v>
      </c>
      <c r="L187" s="41"/>
      <c r="M187" s="40"/>
      <c r="N187" s="18" t="str">
        <f>IF(NOT(ISNA(VLOOKUP(M187,'Criteri valutazione'!$B$11:$C200,2,FALSE))),VLOOKUP(M187,'Criteri valutazione'!$B$11:$C$19,2,FALSE),"MANCANTE")</f>
        <v>MANCANTE</v>
      </c>
      <c r="O187" s="40"/>
      <c r="P187" s="18" t="str">
        <f>IF(NOT(ISNA(VLOOKUP(O187,'Criteri valutazione'!$C$22:$D206,2,FALSE))),VLOOKUP(O187,'Criteri valutazione'!$C$22:$D$25,2,FALSE),"MANCANTE")</f>
        <v>MANCANTE</v>
      </c>
      <c r="Q187" s="40"/>
      <c r="R187" s="18" t="str">
        <f>IF(I187="caldo", "", IF(NOT(ISNA(VLOOKUP(Q187,'Criteri valutazione'!$C$28:$D135,2,FALSE))),VLOOKUP(Q187,'Criteri valutazione'!$C$28:$D$29,2,FALSE),"MANCANTE"))</f>
        <v>MANCANTE</v>
      </c>
      <c r="S187" s="40"/>
      <c r="T187" s="18" t="str">
        <f>IF(NOT(ISNA(VLOOKUP(S187,'Criteri valutazione'!$C$33:$D$35,2,FALSE))),VLOOKUP(S187,'Criteri valutazione'!$C$33:$D$35,2,FALSE),"MANCANTE")</f>
        <v>MANCANTE</v>
      </c>
      <c r="U187" s="43"/>
      <c r="V187" s="18" t="str">
        <f>IF(I187="freddo","", IF(I187="misto","", IF(I187="gelato","", IF(NOT(ISNA(VLOOKUP(U187,'Criteri valutazione'!$C$38:$D$39,2,FALSE))),VLOOKUP(U187,'Criteri valutazione'!$C$38:$D$39,2,FALSE),"MANCANTE"))))</f>
        <v/>
      </c>
      <c r="W187" s="43"/>
      <c r="X187" s="18" t="str">
        <f>IF(I187="freddo","", IF(I187="misto","", IF(I187="gelato","", IF(NOT(ISNA(VLOOKUP(W187,'Criteri valutazione'!$C$42:$D$43,2,FALSE))),VLOOKUP(W187,'Criteri valutazione'!$C$42:$D$43,2,FALSE),"MANCANTE"))))</f>
        <v/>
      </c>
    </row>
    <row r="188" spans="1:24" x14ac:dyDescent="0.25">
      <c r="A188" s="58">
        <v>66</v>
      </c>
      <c r="B188" s="53"/>
      <c r="C188" s="20"/>
      <c r="D188" s="21"/>
      <c r="E188" s="21"/>
      <c r="F188" s="21"/>
      <c r="G188" s="21"/>
      <c r="H188" s="44" t="s">
        <v>64</v>
      </c>
      <c r="I188" s="39" t="s">
        <v>19</v>
      </c>
      <c r="J188" s="40"/>
      <c r="K188" s="42" t="str">
        <f>IF(NOT(ISNA(VLOOKUP(J188,'Criteri valutazione'!$B$3:$C$8,2,FALSE))),VLOOKUP(J188,'Criteri valutazione'!$B$3:$C$8,2,FALSE),"MANCANTE")</f>
        <v>MANCANTE</v>
      </c>
      <c r="L188" s="41"/>
      <c r="M188" s="40"/>
      <c r="N188" s="18" t="str">
        <f>IF(NOT(ISNA(VLOOKUP(M188,'Criteri valutazione'!$B$11:$C201,2,FALSE))),VLOOKUP(M188,'Criteri valutazione'!$B$11:$C$19,2,FALSE),"MANCANTE")</f>
        <v>MANCANTE</v>
      </c>
      <c r="O188" s="40"/>
      <c r="P188" s="18" t="str">
        <f>IF(NOT(ISNA(VLOOKUP(O188,'Criteri valutazione'!$C$22:$D207,2,FALSE))),VLOOKUP(O188,'Criteri valutazione'!$C$22:$D$25,2,FALSE),"MANCANTE")</f>
        <v>MANCANTE</v>
      </c>
      <c r="Q188" s="40"/>
      <c r="R188" s="18" t="str">
        <f>IF(I188="caldo", "", IF(NOT(ISNA(VLOOKUP(Q188,'Criteri valutazione'!$C$28:$D136,2,FALSE))),VLOOKUP(Q188,'Criteri valutazione'!$C$28:$D$29,2,FALSE),"MANCANTE"))</f>
        <v>MANCANTE</v>
      </c>
      <c r="S188" s="40"/>
      <c r="T188" s="18" t="str">
        <f>IF(NOT(ISNA(VLOOKUP(S188,'Criteri valutazione'!$C$33:$D$35,2,FALSE))),VLOOKUP(S188,'Criteri valutazione'!$C$33:$D$35,2,FALSE),"MANCANTE")</f>
        <v>MANCANTE</v>
      </c>
      <c r="U188" s="43"/>
      <c r="V188" s="18" t="str">
        <f>IF(I188="freddo","", IF(I188="misto","", IF(I188="gelato","", IF(NOT(ISNA(VLOOKUP(U188,'Criteri valutazione'!$C$38:$D$39,2,FALSE))),VLOOKUP(U188,'Criteri valutazione'!$C$38:$D$39,2,FALSE),"MANCANTE"))))</f>
        <v/>
      </c>
      <c r="W188" s="43"/>
      <c r="X188" s="18" t="str">
        <f>IF(I188="freddo","", IF(I188="misto","", IF(I188="gelato","", IF(NOT(ISNA(VLOOKUP(W188,'Criteri valutazione'!$C$42:$D$43,2,FALSE))),VLOOKUP(W188,'Criteri valutazione'!$C$42:$D$43,2,FALSE),"MANCANTE"))))</f>
        <v/>
      </c>
    </row>
    <row r="189" spans="1:24" x14ac:dyDescent="0.25">
      <c r="A189" s="58">
        <v>67</v>
      </c>
      <c r="B189" s="53"/>
      <c r="C189" s="20"/>
      <c r="D189" s="21"/>
      <c r="E189" s="21"/>
      <c r="F189" s="21"/>
      <c r="G189" s="21"/>
      <c r="H189" s="44" t="s">
        <v>64</v>
      </c>
      <c r="I189" s="39" t="s">
        <v>19</v>
      </c>
      <c r="J189" s="40"/>
      <c r="K189" s="42" t="str">
        <f>IF(NOT(ISNA(VLOOKUP(J189,'Criteri valutazione'!$B$3:$C$8,2,FALSE))),VLOOKUP(J189,'Criteri valutazione'!$B$3:$C$8,2,FALSE),"MANCANTE")</f>
        <v>MANCANTE</v>
      </c>
      <c r="L189" s="41"/>
      <c r="M189" s="40"/>
      <c r="N189" s="18" t="str">
        <f>IF(NOT(ISNA(VLOOKUP(M189,'Criteri valutazione'!$B$11:$C202,2,FALSE))),VLOOKUP(M189,'Criteri valutazione'!$B$11:$C$19,2,FALSE),"MANCANTE")</f>
        <v>MANCANTE</v>
      </c>
      <c r="O189" s="40"/>
      <c r="P189" s="18" t="str">
        <f>IF(NOT(ISNA(VLOOKUP(O189,'Criteri valutazione'!$C$22:$D208,2,FALSE))),VLOOKUP(O189,'Criteri valutazione'!$C$22:$D$25,2,FALSE),"MANCANTE")</f>
        <v>MANCANTE</v>
      </c>
      <c r="Q189" s="40"/>
      <c r="R189" s="18" t="str">
        <f>IF(I189="caldo", "", IF(NOT(ISNA(VLOOKUP(Q189,'Criteri valutazione'!$C$28:$D137,2,FALSE))),VLOOKUP(Q189,'Criteri valutazione'!$C$28:$D$29,2,FALSE),"MANCANTE"))</f>
        <v>MANCANTE</v>
      </c>
      <c r="S189" s="40"/>
      <c r="T189" s="18" t="str">
        <f>IF(NOT(ISNA(VLOOKUP(S189,'Criteri valutazione'!$C$33:$D$35,2,FALSE))),VLOOKUP(S189,'Criteri valutazione'!$C$33:$D$35,2,FALSE),"MANCANTE")</f>
        <v>MANCANTE</v>
      </c>
      <c r="U189" s="43"/>
      <c r="V189" s="18" t="str">
        <f>IF(I189="freddo","", IF(I189="misto","", IF(I189="gelato","", IF(NOT(ISNA(VLOOKUP(U189,'Criteri valutazione'!$C$38:$D$39,2,FALSE))),VLOOKUP(U189,'Criteri valutazione'!$C$38:$D$39,2,FALSE),"MANCANTE"))))</f>
        <v/>
      </c>
      <c r="W189" s="43"/>
      <c r="X189" s="18" t="str">
        <f>IF(I189="freddo","", IF(I189="misto","", IF(I189="gelato","", IF(NOT(ISNA(VLOOKUP(W189,'Criteri valutazione'!$C$42:$D$43,2,FALSE))),VLOOKUP(W189,'Criteri valutazione'!$C$42:$D$43,2,FALSE),"MANCANTE"))))</f>
        <v/>
      </c>
    </row>
    <row r="190" spans="1:24" x14ac:dyDescent="0.25">
      <c r="A190" s="58">
        <v>68</v>
      </c>
      <c r="B190" s="53"/>
      <c r="C190" s="20"/>
      <c r="D190" s="21"/>
      <c r="E190" s="21"/>
      <c r="F190" s="21"/>
      <c r="G190" s="21"/>
      <c r="H190" s="44" t="s">
        <v>64</v>
      </c>
      <c r="I190" s="39" t="s">
        <v>19</v>
      </c>
      <c r="J190" s="40"/>
      <c r="K190" s="42" t="str">
        <f>IF(NOT(ISNA(VLOOKUP(J190,'Criteri valutazione'!$B$3:$C$8,2,FALSE))),VLOOKUP(J190,'Criteri valutazione'!$B$3:$C$8,2,FALSE),"MANCANTE")</f>
        <v>MANCANTE</v>
      </c>
      <c r="L190" s="41"/>
      <c r="M190" s="40"/>
      <c r="N190" s="18" t="str">
        <f>IF(NOT(ISNA(VLOOKUP(M190,'Criteri valutazione'!$B$11:$C203,2,FALSE))),VLOOKUP(M190,'Criteri valutazione'!$B$11:$C$19,2,FALSE),"MANCANTE")</f>
        <v>MANCANTE</v>
      </c>
      <c r="O190" s="40"/>
      <c r="P190" s="18" t="str">
        <f>IF(NOT(ISNA(VLOOKUP(O190,'Criteri valutazione'!$C$22:$D209,2,FALSE))),VLOOKUP(O190,'Criteri valutazione'!$C$22:$D$25,2,FALSE),"MANCANTE")</f>
        <v>MANCANTE</v>
      </c>
      <c r="Q190" s="40"/>
      <c r="R190" s="18" t="str">
        <f>IF(I190="caldo", "", IF(NOT(ISNA(VLOOKUP(Q190,'Criteri valutazione'!$C$28:$D138,2,FALSE))),VLOOKUP(Q190,'Criteri valutazione'!$C$28:$D$29,2,FALSE),"MANCANTE"))</f>
        <v>MANCANTE</v>
      </c>
      <c r="S190" s="40"/>
      <c r="T190" s="18" t="str">
        <f>IF(NOT(ISNA(VLOOKUP(S190,'Criteri valutazione'!$C$33:$D$35,2,FALSE))),VLOOKUP(S190,'Criteri valutazione'!$C$33:$D$35,2,FALSE),"MANCANTE")</f>
        <v>MANCANTE</v>
      </c>
      <c r="U190" s="43"/>
      <c r="V190" s="18" t="str">
        <f>IF(I190="freddo","", IF(I190="misto","", IF(I190="gelato","", IF(NOT(ISNA(VLOOKUP(U190,'Criteri valutazione'!$C$38:$D$39,2,FALSE))),VLOOKUP(U190,'Criteri valutazione'!$C$38:$D$39,2,FALSE),"MANCANTE"))))</f>
        <v/>
      </c>
      <c r="W190" s="43"/>
      <c r="X190" s="18" t="str">
        <f>IF(I190="freddo","", IF(I190="misto","", IF(I190="gelato","", IF(NOT(ISNA(VLOOKUP(W190,'Criteri valutazione'!$C$42:$D$43,2,FALSE))),VLOOKUP(W190,'Criteri valutazione'!$C$42:$D$43,2,FALSE),"MANCANTE"))))</f>
        <v/>
      </c>
    </row>
    <row r="191" spans="1:24" x14ac:dyDescent="0.25">
      <c r="A191" s="58">
        <v>69</v>
      </c>
      <c r="B191" s="53"/>
      <c r="C191" s="20"/>
      <c r="D191" s="21"/>
      <c r="E191" s="21"/>
      <c r="F191" s="21"/>
      <c r="G191" s="21"/>
      <c r="H191" s="44" t="s">
        <v>64</v>
      </c>
      <c r="I191" s="39" t="s">
        <v>19</v>
      </c>
      <c r="J191" s="40"/>
      <c r="K191" s="42" t="str">
        <f>IF(NOT(ISNA(VLOOKUP(J191,'Criteri valutazione'!$B$3:$C$8,2,FALSE))),VLOOKUP(J191,'Criteri valutazione'!$B$3:$C$8,2,FALSE),"MANCANTE")</f>
        <v>MANCANTE</v>
      </c>
      <c r="L191" s="41"/>
      <c r="M191" s="40"/>
      <c r="N191" s="18" t="str">
        <f>IF(NOT(ISNA(VLOOKUP(M191,'Criteri valutazione'!$B$11:$C204,2,FALSE))),VLOOKUP(M191,'Criteri valutazione'!$B$11:$C$19,2,FALSE),"MANCANTE")</f>
        <v>MANCANTE</v>
      </c>
      <c r="O191" s="40"/>
      <c r="P191" s="18" t="str">
        <f>IF(NOT(ISNA(VLOOKUP(O191,'Criteri valutazione'!$C$22:$D210,2,FALSE))),VLOOKUP(O191,'Criteri valutazione'!$C$22:$D$25,2,FALSE),"MANCANTE")</f>
        <v>MANCANTE</v>
      </c>
      <c r="Q191" s="40"/>
      <c r="R191" s="18" t="str">
        <f>IF(I191="caldo", "", IF(NOT(ISNA(VLOOKUP(Q191,'Criteri valutazione'!$C$28:$D139,2,FALSE))),VLOOKUP(Q191,'Criteri valutazione'!$C$28:$D$29,2,FALSE),"MANCANTE"))</f>
        <v>MANCANTE</v>
      </c>
      <c r="S191" s="40"/>
      <c r="T191" s="18" t="str">
        <f>IF(NOT(ISNA(VLOOKUP(S191,'Criteri valutazione'!$C$33:$D$35,2,FALSE))),VLOOKUP(S191,'Criteri valutazione'!$C$33:$D$35,2,FALSE),"MANCANTE")</f>
        <v>MANCANTE</v>
      </c>
      <c r="U191" s="43"/>
      <c r="V191" s="18" t="str">
        <f>IF(I191="freddo","", IF(I191="misto","", IF(I191="gelato","", IF(NOT(ISNA(VLOOKUP(U191,'Criteri valutazione'!$C$38:$D$39,2,FALSE))),VLOOKUP(U191,'Criteri valutazione'!$C$38:$D$39,2,FALSE),"MANCANTE"))))</f>
        <v/>
      </c>
      <c r="W191" s="43"/>
      <c r="X191" s="18" t="str">
        <f>IF(I191="freddo","", IF(I191="misto","", IF(I191="gelato","", IF(NOT(ISNA(VLOOKUP(W191,'Criteri valutazione'!$C$42:$D$43,2,FALSE))),VLOOKUP(W191,'Criteri valutazione'!$C$42:$D$43,2,FALSE),"MANCANTE"))))</f>
        <v/>
      </c>
    </row>
    <row r="192" spans="1:24" x14ac:dyDescent="0.25">
      <c r="A192" s="58">
        <v>70</v>
      </c>
      <c r="B192" s="53"/>
      <c r="C192" s="20"/>
      <c r="D192" s="21"/>
      <c r="E192" s="21"/>
      <c r="F192" s="21"/>
      <c r="G192" s="21"/>
      <c r="H192" s="44" t="s">
        <v>64</v>
      </c>
      <c r="I192" s="39" t="s">
        <v>19</v>
      </c>
      <c r="J192" s="40"/>
      <c r="K192" s="42" t="str">
        <f>IF(NOT(ISNA(VLOOKUP(J192,'Criteri valutazione'!$B$3:$C$8,2,FALSE))),VLOOKUP(J192,'Criteri valutazione'!$B$3:$C$8,2,FALSE),"MANCANTE")</f>
        <v>MANCANTE</v>
      </c>
      <c r="L192" s="41"/>
      <c r="M192" s="40"/>
      <c r="N192" s="18" t="str">
        <f>IF(NOT(ISNA(VLOOKUP(M192,'Criteri valutazione'!$B$11:$C205,2,FALSE))),VLOOKUP(M192,'Criteri valutazione'!$B$11:$C$19,2,FALSE),"MANCANTE")</f>
        <v>MANCANTE</v>
      </c>
      <c r="O192" s="40"/>
      <c r="P192" s="18" t="str">
        <f>IF(NOT(ISNA(VLOOKUP(O192,'Criteri valutazione'!$C$22:$D211,2,FALSE))),VLOOKUP(O192,'Criteri valutazione'!$C$22:$D$25,2,FALSE),"MANCANTE")</f>
        <v>MANCANTE</v>
      </c>
      <c r="Q192" s="40"/>
      <c r="R192" s="18" t="str">
        <f>IF(I192="caldo", "", IF(NOT(ISNA(VLOOKUP(Q192,'Criteri valutazione'!$C$28:$D140,2,FALSE))),VLOOKUP(Q192,'Criteri valutazione'!$C$28:$D$29,2,FALSE),"MANCANTE"))</f>
        <v>MANCANTE</v>
      </c>
      <c r="S192" s="40"/>
      <c r="T192" s="18" t="str">
        <f>IF(NOT(ISNA(VLOOKUP(S192,'Criteri valutazione'!$C$33:$D$35,2,FALSE))),VLOOKUP(S192,'Criteri valutazione'!$C$33:$D$35,2,FALSE),"MANCANTE")</f>
        <v>MANCANTE</v>
      </c>
      <c r="U192" s="43"/>
      <c r="V192" s="18" t="str">
        <f>IF(I192="freddo","", IF(I192="misto","", IF(I192="gelato","", IF(NOT(ISNA(VLOOKUP(U192,'Criteri valutazione'!$C$38:$D$39,2,FALSE))),VLOOKUP(U192,'Criteri valutazione'!$C$38:$D$39,2,FALSE),"MANCANTE"))))</f>
        <v/>
      </c>
      <c r="W192" s="43"/>
      <c r="X192" s="18" t="str">
        <f>IF(I192="freddo","", IF(I192="misto","", IF(I192="gelato","", IF(NOT(ISNA(VLOOKUP(W192,'Criteri valutazione'!$C$42:$D$43,2,FALSE))),VLOOKUP(W192,'Criteri valutazione'!$C$42:$D$43,2,FALSE),"MANCANTE"))))</f>
        <v/>
      </c>
    </row>
    <row r="193" spans="1:24" x14ac:dyDescent="0.25">
      <c r="A193" s="58">
        <v>71</v>
      </c>
      <c r="B193" s="53"/>
      <c r="C193" s="20"/>
      <c r="D193" s="21"/>
      <c r="E193" s="21"/>
      <c r="F193" s="21"/>
      <c r="G193" s="21"/>
      <c r="H193" s="44" t="s">
        <v>64</v>
      </c>
      <c r="I193" s="39" t="s">
        <v>19</v>
      </c>
      <c r="J193" s="40"/>
      <c r="K193" s="42" t="str">
        <f>IF(NOT(ISNA(VLOOKUP(J193,'Criteri valutazione'!$B$3:$C$8,2,FALSE))),VLOOKUP(J193,'Criteri valutazione'!$B$3:$C$8,2,FALSE),"MANCANTE")</f>
        <v>MANCANTE</v>
      </c>
      <c r="L193" s="41"/>
      <c r="M193" s="40"/>
      <c r="N193" s="18" t="str">
        <f>IF(NOT(ISNA(VLOOKUP(M193,'Criteri valutazione'!$B$11:$C206,2,FALSE))),VLOOKUP(M193,'Criteri valutazione'!$B$11:$C$19,2,FALSE),"MANCANTE")</f>
        <v>MANCANTE</v>
      </c>
      <c r="O193" s="40"/>
      <c r="P193" s="18" t="str">
        <f>IF(NOT(ISNA(VLOOKUP(O193,'Criteri valutazione'!$C$22:$D212,2,FALSE))),VLOOKUP(O193,'Criteri valutazione'!$C$22:$D$25,2,FALSE),"MANCANTE")</f>
        <v>MANCANTE</v>
      </c>
      <c r="Q193" s="40"/>
      <c r="R193" s="18" t="str">
        <f>IF(I193="caldo", "", IF(NOT(ISNA(VLOOKUP(Q193,'Criteri valutazione'!$C$28:$D141,2,FALSE))),VLOOKUP(Q193,'Criteri valutazione'!$C$28:$D$29,2,FALSE),"MANCANTE"))</f>
        <v>MANCANTE</v>
      </c>
      <c r="S193" s="40"/>
      <c r="T193" s="18" t="str">
        <f>IF(NOT(ISNA(VLOOKUP(S193,'Criteri valutazione'!$C$33:$D$35,2,FALSE))),VLOOKUP(S193,'Criteri valutazione'!$C$33:$D$35,2,FALSE),"MANCANTE")</f>
        <v>MANCANTE</v>
      </c>
      <c r="U193" s="43"/>
      <c r="V193" s="18" t="str">
        <f>IF(I193="freddo","", IF(I193="misto","", IF(I193="gelato","", IF(NOT(ISNA(VLOOKUP(U193,'Criteri valutazione'!$C$38:$D$39,2,FALSE))),VLOOKUP(U193,'Criteri valutazione'!$C$38:$D$39,2,FALSE),"MANCANTE"))))</f>
        <v/>
      </c>
      <c r="W193" s="43"/>
      <c r="X193" s="18" t="str">
        <f>IF(I193="freddo","", IF(I193="misto","", IF(I193="gelato","", IF(NOT(ISNA(VLOOKUP(W193,'Criteri valutazione'!$C$42:$D$43,2,FALSE))),VLOOKUP(W193,'Criteri valutazione'!$C$42:$D$43,2,FALSE),"MANCANTE"))))</f>
        <v/>
      </c>
    </row>
    <row r="194" spans="1:24" x14ac:dyDescent="0.25">
      <c r="A194" s="58">
        <v>72</v>
      </c>
      <c r="B194" s="53"/>
      <c r="C194" s="20"/>
      <c r="D194" s="21"/>
      <c r="E194" s="21"/>
      <c r="F194" s="21"/>
      <c r="G194" s="21"/>
      <c r="H194" s="44" t="s">
        <v>64</v>
      </c>
      <c r="I194" s="39" t="s">
        <v>19</v>
      </c>
      <c r="J194" s="40"/>
      <c r="K194" s="42" t="str">
        <f>IF(NOT(ISNA(VLOOKUP(J194,'Criteri valutazione'!$B$3:$C$8,2,FALSE))),VLOOKUP(J194,'Criteri valutazione'!$B$3:$C$8,2,FALSE),"MANCANTE")</f>
        <v>MANCANTE</v>
      </c>
      <c r="L194" s="41"/>
      <c r="M194" s="40"/>
      <c r="N194" s="18" t="str">
        <f>IF(NOT(ISNA(VLOOKUP(M194,'Criteri valutazione'!$B$11:$C207,2,FALSE))),VLOOKUP(M194,'Criteri valutazione'!$B$11:$C$19,2,FALSE),"MANCANTE")</f>
        <v>MANCANTE</v>
      </c>
      <c r="O194" s="40"/>
      <c r="P194" s="18" t="str">
        <f>IF(NOT(ISNA(VLOOKUP(O194,'Criteri valutazione'!$C$22:$D213,2,FALSE))),VLOOKUP(O194,'Criteri valutazione'!$C$22:$D$25,2,FALSE),"MANCANTE")</f>
        <v>MANCANTE</v>
      </c>
      <c r="Q194" s="40"/>
      <c r="R194" s="18" t="str">
        <f>IF(I194="caldo", "", IF(NOT(ISNA(VLOOKUP(Q194,'Criteri valutazione'!$C$28:$D142,2,FALSE))),VLOOKUP(Q194,'Criteri valutazione'!$C$28:$D$29,2,FALSE),"MANCANTE"))</f>
        <v>MANCANTE</v>
      </c>
      <c r="S194" s="40"/>
      <c r="T194" s="18" t="str">
        <f>IF(NOT(ISNA(VLOOKUP(S194,'Criteri valutazione'!$C$33:$D$35,2,FALSE))),VLOOKUP(S194,'Criteri valutazione'!$C$33:$D$35,2,FALSE),"MANCANTE")</f>
        <v>MANCANTE</v>
      </c>
      <c r="U194" s="43"/>
      <c r="V194" s="18" t="str">
        <f>IF(I194="freddo","", IF(I194="misto","", IF(I194="gelato","", IF(NOT(ISNA(VLOOKUP(U194,'Criteri valutazione'!$C$38:$D$39,2,FALSE))),VLOOKUP(U194,'Criteri valutazione'!$C$38:$D$39,2,FALSE),"MANCANTE"))))</f>
        <v/>
      </c>
      <c r="W194" s="43"/>
      <c r="X194" s="18" t="str">
        <f>IF(I194="freddo","", IF(I194="misto","", IF(I194="gelato","", IF(NOT(ISNA(VLOOKUP(W194,'Criteri valutazione'!$C$42:$D$43,2,FALSE))),VLOOKUP(W194,'Criteri valutazione'!$C$42:$D$43,2,FALSE),"MANCANTE"))))</f>
        <v/>
      </c>
    </row>
    <row r="195" spans="1:24" x14ac:dyDescent="0.25">
      <c r="A195" s="58">
        <v>73</v>
      </c>
      <c r="B195" s="53"/>
      <c r="C195" s="20"/>
      <c r="D195" s="21"/>
      <c r="E195" s="21"/>
      <c r="F195" s="21"/>
      <c r="G195" s="21"/>
      <c r="H195" s="44" t="s">
        <v>64</v>
      </c>
      <c r="I195" s="39" t="s">
        <v>19</v>
      </c>
      <c r="J195" s="40"/>
      <c r="K195" s="42" t="str">
        <f>IF(NOT(ISNA(VLOOKUP(J195,'Criteri valutazione'!$B$3:$C$8,2,FALSE))),VLOOKUP(J195,'Criteri valutazione'!$B$3:$C$8,2,FALSE),"MANCANTE")</f>
        <v>MANCANTE</v>
      </c>
      <c r="L195" s="41"/>
      <c r="M195" s="40"/>
      <c r="N195" s="18" t="str">
        <f>IF(NOT(ISNA(VLOOKUP(M195,'Criteri valutazione'!$B$11:$C208,2,FALSE))),VLOOKUP(M195,'Criteri valutazione'!$B$11:$C$19,2,FALSE),"MANCANTE")</f>
        <v>MANCANTE</v>
      </c>
      <c r="O195" s="40"/>
      <c r="P195" s="18" t="str">
        <f>IF(NOT(ISNA(VLOOKUP(O195,'Criteri valutazione'!$C$22:$D214,2,FALSE))),VLOOKUP(O195,'Criteri valutazione'!$C$22:$D$25,2,FALSE),"MANCANTE")</f>
        <v>MANCANTE</v>
      </c>
      <c r="Q195" s="40"/>
      <c r="R195" s="18" t="str">
        <f>IF(I195="caldo", "", IF(NOT(ISNA(VLOOKUP(Q195,'Criteri valutazione'!$C$28:$D143,2,FALSE))),VLOOKUP(Q195,'Criteri valutazione'!$C$28:$D$29,2,FALSE),"MANCANTE"))</f>
        <v>MANCANTE</v>
      </c>
      <c r="S195" s="40"/>
      <c r="T195" s="18" t="str">
        <f>IF(NOT(ISNA(VLOOKUP(S195,'Criteri valutazione'!$C$33:$D$35,2,FALSE))),VLOOKUP(S195,'Criteri valutazione'!$C$33:$D$35,2,FALSE),"MANCANTE")</f>
        <v>MANCANTE</v>
      </c>
      <c r="U195" s="43"/>
      <c r="V195" s="18" t="str">
        <f>IF(I195="freddo","", IF(I195="misto","", IF(I195="gelato","", IF(NOT(ISNA(VLOOKUP(U195,'Criteri valutazione'!$C$38:$D$39,2,FALSE))),VLOOKUP(U195,'Criteri valutazione'!$C$38:$D$39,2,FALSE),"MANCANTE"))))</f>
        <v/>
      </c>
      <c r="W195" s="43"/>
      <c r="X195" s="18" t="str">
        <f>IF(I195="freddo","", IF(I195="misto","", IF(I195="gelato","", IF(NOT(ISNA(VLOOKUP(W195,'Criteri valutazione'!$C$42:$D$43,2,FALSE))),VLOOKUP(W195,'Criteri valutazione'!$C$42:$D$43,2,FALSE),"MANCANTE"))))</f>
        <v/>
      </c>
    </row>
    <row r="196" spans="1:24" x14ac:dyDescent="0.25">
      <c r="A196" s="59">
        <v>1</v>
      </c>
      <c r="B196" s="53"/>
      <c r="C196" s="20"/>
      <c r="D196" s="21"/>
      <c r="E196" s="21"/>
      <c r="F196" s="21"/>
      <c r="G196" s="21"/>
      <c r="H196" s="44" t="s">
        <v>65</v>
      </c>
      <c r="I196" s="39" t="s">
        <v>42</v>
      </c>
      <c r="J196" s="40"/>
      <c r="K196" s="42" t="str">
        <f>IF(NOT(ISNA(VLOOKUP(J196,'Criteri valutazione'!$B$3:$C$8,2,FALSE))),VLOOKUP(J196,'Criteri valutazione'!$B$3:$C$8,2,FALSE),"MANCANTE")</f>
        <v>MANCANTE</v>
      </c>
      <c r="L196" s="41"/>
      <c r="M196" s="40"/>
      <c r="N196" s="18" t="str">
        <f>IF(NOT(ISNA(VLOOKUP(M196,'Criteri valutazione'!$B$11:$C209,2,FALSE))),VLOOKUP(M196,'Criteri valutazione'!$B$11:$C$19,2,FALSE),"MANCANTE")</f>
        <v>MANCANTE</v>
      </c>
      <c r="O196" s="40"/>
      <c r="P196" s="18" t="str">
        <f>IF(NOT(ISNA(VLOOKUP(O196,'Criteri valutazione'!$C$22:$D215,2,FALSE))),VLOOKUP(O196,'Criteri valutazione'!$C$22:$D$25,2,FALSE),"MANCANTE")</f>
        <v>MANCANTE</v>
      </c>
      <c r="Q196" s="40"/>
      <c r="R196" s="18" t="str">
        <f>IF(I196="caldo", "", IF(NOT(ISNA(VLOOKUP(Q196,'Criteri valutazione'!$C$28:$D144,2,FALSE))),VLOOKUP(Q196,'Criteri valutazione'!$C$28:$D$29,2,FALSE),"MANCANTE"))</f>
        <v>MANCANTE</v>
      </c>
      <c r="S196" s="40"/>
      <c r="T196" s="18" t="str">
        <f>IF(NOT(ISNA(VLOOKUP(S196,'Criteri valutazione'!$C$33:$D$35,2,FALSE))),VLOOKUP(S196,'Criteri valutazione'!$C$33:$D$35,2,FALSE),"MANCANTE")</f>
        <v>MANCANTE</v>
      </c>
      <c r="U196" s="43"/>
      <c r="V196" s="18" t="str">
        <f>IF(I196="freddo","", IF(I196="misto","", IF(I196="gelato","", IF(NOT(ISNA(VLOOKUP(U196,'Criteri valutazione'!$C$38:$D$39,2,FALSE))),VLOOKUP(U196,'Criteri valutazione'!$C$38:$D$39,2,FALSE),"MANCANTE"))))</f>
        <v/>
      </c>
      <c r="W196" s="43"/>
      <c r="X196" s="18" t="str">
        <f>IF(I196="freddo","", IF(I196="misto","", IF(I196="gelato","", IF(NOT(ISNA(VLOOKUP(W196,'Criteri valutazione'!$C$42:$D$43,2,FALSE))),VLOOKUP(W196,'Criteri valutazione'!$C$42:$D$43,2,FALSE),"MANCANTE"))))</f>
        <v/>
      </c>
    </row>
    <row r="197" spans="1:24" x14ac:dyDescent="0.25">
      <c r="A197" s="59">
        <v>2</v>
      </c>
      <c r="B197" s="53"/>
      <c r="C197" s="20"/>
      <c r="D197" s="21"/>
      <c r="E197" s="21"/>
      <c r="F197" s="21"/>
      <c r="G197" s="21"/>
      <c r="H197" s="44" t="s">
        <v>65</v>
      </c>
      <c r="I197" s="39" t="s">
        <v>42</v>
      </c>
      <c r="J197" s="40"/>
      <c r="K197" s="42" t="str">
        <f>IF(NOT(ISNA(VLOOKUP(J197,'Criteri valutazione'!$B$3:$C$8,2,FALSE))),VLOOKUP(J197,'Criteri valutazione'!$B$3:$C$8,2,FALSE),"MANCANTE")</f>
        <v>MANCANTE</v>
      </c>
      <c r="L197" s="41"/>
      <c r="M197" s="40"/>
      <c r="N197" s="18" t="str">
        <f>IF(NOT(ISNA(VLOOKUP(M197,'Criteri valutazione'!$B$11:$C210,2,FALSE))),VLOOKUP(M197,'Criteri valutazione'!$B$11:$C$19,2,FALSE),"MANCANTE")</f>
        <v>MANCANTE</v>
      </c>
      <c r="O197" s="40"/>
      <c r="P197" s="18" t="str">
        <f>IF(NOT(ISNA(VLOOKUP(O197,'Criteri valutazione'!$C$22:$D216,2,FALSE))),VLOOKUP(O197,'Criteri valutazione'!$C$22:$D$25,2,FALSE),"MANCANTE")</f>
        <v>MANCANTE</v>
      </c>
      <c r="Q197" s="40"/>
      <c r="R197" s="18" t="str">
        <f>IF(I197="caldo", "", IF(NOT(ISNA(VLOOKUP(Q197,'Criteri valutazione'!$C$28:$D145,2,FALSE))),VLOOKUP(Q197,'Criteri valutazione'!$C$28:$D$29,2,FALSE),"MANCANTE"))</f>
        <v>MANCANTE</v>
      </c>
      <c r="S197" s="40"/>
      <c r="T197" s="18" t="str">
        <f>IF(NOT(ISNA(VLOOKUP(S197,'Criteri valutazione'!$C$33:$D$35,2,FALSE))),VLOOKUP(S197,'Criteri valutazione'!$C$33:$D$35,2,FALSE),"MANCANTE")</f>
        <v>MANCANTE</v>
      </c>
      <c r="U197" s="43"/>
      <c r="V197" s="18" t="str">
        <f>IF(I197="freddo","", IF(I197="misto","", IF(I197="gelato","", IF(NOT(ISNA(VLOOKUP(U197,'Criteri valutazione'!$C$38:$D$39,2,FALSE))),VLOOKUP(U197,'Criteri valutazione'!$C$38:$D$39,2,FALSE),"MANCANTE"))))</f>
        <v/>
      </c>
      <c r="W197" s="43"/>
      <c r="X197" s="18" t="str">
        <f>IF(I197="freddo","", IF(I197="misto","", IF(I197="gelato","", IF(NOT(ISNA(VLOOKUP(W197,'Criteri valutazione'!$C$42:$D$43,2,FALSE))),VLOOKUP(W197,'Criteri valutazione'!$C$42:$D$43,2,FALSE),"MANCANTE"))))</f>
        <v/>
      </c>
    </row>
  </sheetData>
  <sheetProtection algorithmName="SHA-512" hashValue="VSTosX+g6VI14FndTm2W76VYK6M6ome5OPCA3LpYzO9FRtaIs7kwZ1fMVe2WPC/+wxq/Dba9lXZ+/hk0mwTmuA==" saltValue="PLMjCHWW4d7GMAeh0rjD9A==" spinCount="100000" sheet="1" formatCells="0" formatColumns="0" formatRows="0" selectLockedCells="1"/>
  <sortState ref="B4:AB11">
    <sortCondition ref="F4:F11"/>
  </sortState>
  <mergeCells count="23">
    <mergeCell ref="T4:T5"/>
    <mergeCell ref="O4:O5"/>
    <mergeCell ref="P4:P5"/>
    <mergeCell ref="Q4:Q5"/>
    <mergeCell ref="H4:H5"/>
    <mergeCell ref="I4:I5"/>
    <mergeCell ref="J4:J5"/>
    <mergeCell ref="W4:W5"/>
    <mergeCell ref="X4:X5"/>
    <mergeCell ref="U4:U5"/>
    <mergeCell ref="V4:V5"/>
    <mergeCell ref="B1:J1"/>
    <mergeCell ref="B4:C4"/>
    <mergeCell ref="D4:D5"/>
    <mergeCell ref="E4:E5"/>
    <mergeCell ref="F4:F5"/>
    <mergeCell ref="G4:G5"/>
    <mergeCell ref="R4:R5"/>
    <mergeCell ref="K4:K5"/>
    <mergeCell ref="L4:L5"/>
    <mergeCell ref="M4:M5"/>
    <mergeCell ref="N4:N5"/>
    <mergeCell ref="S4:S5"/>
  </mergeCells>
  <phoneticPr fontId="21" type="noConversion"/>
  <conditionalFormatting sqref="R81:R197">
    <cfRule type="containsBlanks" dxfId="367" priority="1739">
      <formula>LEN(TRIM(R81))=0</formula>
    </cfRule>
    <cfRule type="cellIs" dxfId="366" priority="1755" operator="equal">
      <formula>"MANCANTE"</formula>
    </cfRule>
  </conditionalFormatting>
  <conditionalFormatting sqref="R81:R197">
    <cfRule type="notContainsText" dxfId="365" priority="1754" operator="notContains" text="MANCANTE">
      <formula>ISERROR(SEARCH("MANCANTE",R81))</formula>
    </cfRule>
  </conditionalFormatting>
  <conditionalFormatting sqref="V81:V82 V123:V124 V196:V197">
    <cfRule type="containsBlanks" dxfId="364" priority="1738">
      <formula>LEN(TRIM(V81))=0</formula>
    </cfRule>
    <cfRule type="notContainsText" dxfId="363" priority="1740" operator="notContains" text="MANCANTE">
      <formula>ISERROR(SEARCH("MANCANTE",V81))</formula>
    </cfRule>
  </conditionalFormatting>
  <conditionalFormatting sqref="V81:V82 V123:V124 V196:V197">
    <cfRule type="cellIs" dxfId="362" priority="1741" operator="equal">
      <formula>"MANCANTE"</formula>
    </cfRule>
  </conditionalFormatting>
  <conditionalFormatting sqref="X81:X82 X123:X124 X196:X197">
    <cfRule type="containsBlanks" dxfId="361" priority="1735">
      <formula>LEN(TRIM(X81))=0</formula>
    </cfRule>
    <cfRule type="notContainsText" dxfId="360" priority="1736" operator="notContains" text="MANCANTE">
      <formula>ISERROR(SEARCH("MANCANTE",X81))</formula>
    </cfRule>
  </conditionalFormatting>
  <conditionalFormatting sqref="X81:X82 X123:X124 X196:X197">
    <cfRule type="cellIs" dxfId="359" priority="1737" operator="equal">
      <formula>"MANCANTE"</formula>
    </cfRule>
  </conditionalFormatting>
  <conditionalFormatting sqref="K6:K197">
    <cfRule type="cellIs" dxfId="358" priority="1734" operator="equal">
      <formula>"MANCANTE"</formula>
    </cfRule>
  </conditionalFormatting>
  <conditionalFormatting sqref="K6:K197">
    <cfRule type="notContainsText" dxfId="357" priority="1733" operator="notContains" text="MANCANTE">
      <formula>ISERROR(SEARCH("MANCANTE",K6))</formula>
    </cfRule>
  </conditionalFormatting>
  <conditionalFormatting sqref="N6:N197">
    <cfRule type="cellIs" dxfId="356" priority="1732" operator="equal">
      <formula>"MANCANTE"</formula>
    </cfRule>
  </conditionalFormatting>
  <conditionalFormatting sqref="N6:N197">
    <cfRule type="notContainsText" dxfId="355" priority="1731" operator="notContains" text="MANCANTE">
      <formula>ISERROR(SEARCH("MANCANTE",N6))</formula>
    </cfRule>
  </conditionalFormatting>
  <conditionalFormatting sqref="T6:T197">
    <cfRule type="notContainsText" dxfId="354" priority="1729" operator="notContains" text="MANCANTE">
      <formula>ISERROR(SEARCH("MANCANTE",T6))</formula>
    </cfRule>
  </conditionalFormatting>
  <conditionalFormatting sqref="T6:T197">
    <cfRule type="cellIs" dxfId="353" priority="1730" operator="equal">
      <formula>"MANCANTE"</formula>
    </cfRule>
  </conditionalFormatting>
  <conditionalFormatting sqref="P6:P197">
    <cfRule type="cellIs" dxfId="352" priority="1728" operator="equal">
      <formula>"MANCANTE"</formula>
    </cfRule>
  </conditionalFormatting>
  <conditionalFormatting sqref="P6:P197">
    <cfRule type="notContainsText" dxfId="351" priority="1727" operator="notContains" text="MANCANTE">
      <formula>ISERROR(SEARCH("MANCANTE",P6))</formula>
    </cfRule>
  </conditionalFormatting>
  <conditionalFormatting sqref="R6:R80">
    <cfRule type="containsBlanks" dxfId="350" priority="1722">
      <formula>LEN(TRIM(R6))=0</formula>
    </cfRule>
    <cfRule type="cellIs" dxfId="349" priority="1726" operator="equal">
      <formula>"MANCANTE"</formula>
    </cfRule>
  </conditionalFormatting>
  <conditionalFormatting sqref="R6:R80">
    <cfRule type="notContainsText" dxfId="348" priority="1725" operator="notContains" text="MANCANTE">
      <formula>ISERROR(SEARCH("MANCANTE",R6))</formula>
    </cfRule>
  </conditionalFormatting>
  <conditionalFormatting sqref="V6:V80">
    <cfRule type="containsBlanks" dxfId="347" priority="1721">
      <formula>LEN(TRIM(V6))=0</formula>
    </cfRule>
    <cfRule type="notContainsText" dxfId="346" priority="1723" operator="notContains" text="MANCANTE">
      <formula>ISERROR(SEARCH("MANCANTE",V6))</formula>
    </cfRule>
  </conditionalFormatting>
  <conditionalFormatting sqref="V6:V80">
    <cfRule type="cellIs" dxfId="345" priority="1724" operator="equal">
      <formula>"MANCANTE"</formula>
    </cfRule>
  </conditionalFormatting>
  <conditionalFormatting sqref="X6:X80">
    <cfRule type="containsBlanks" dxfId="344" priority="1718">
      <formula>LEN(TRIM(X6))=0</formula>
    </cfRule>
    <cfRule type="notContainsText" dxfId="343" priority="1719" operator="notContains" text="MANCANTE">
      <formula>ISERROR(SEARCH("MANCANTE",X6))</formula>
    </cfRule>
  </conditionalFormatting>
  <conditionalFormatting sqref="X6:X80">
    <cfRule type="cellIs" dxfId="342" priority="1720" operator="equal">
      <formula>"MANCANTE"</formula>
    </cfRule>
  </conditionalFormatting>
  <conditionalFormatting sqref="V83:V84">
    <cfRule type="containsBlanks" dxfId="341" priority="1245">
      <formula>LEN(TRIM(V83))=0</formula>
    </cfRule>
    <cfRule type="notContainsText" dxfId="340" priority="1247" operator="notContains" text="MANCANTE">
      <formula>ISERROR(SEARCH("MANCANTE",V83))</formula>
    </cfRule>
  </conditionalFormatting>
  <conditionalFormatting sqref="V83:V84">
    <cfRule type="cellIs" dxfId="339" priority="1248" operator="equal">
      <formula>"MANCANTE"</formula>
    </cfRule>
  </conditionalFormatting>
  <conditionalFormatting sqref="X83:X84">
    <cfRule type="containsBlanks" dxfId="338" priority="1242">
      <formula>LEN(TRIM(X83))=0</formula>
    </cfRule>
    <cfRule type="notContainsText" dxfId="337" priority="1243" operator="notContains" text="MANCANTE">
      <formula>ISERROR(SEARCH("MANCANTE",X83))</formula>
    </cfRule>
  </conditionalFormatting>
  <conditionalFormatting sqref="X83:X84">
    <cfRule type="cellIs" dxfId="336" priority="1244" operator="equal">
      <formula>"MANCANTE"</formula>
    </cfRule>
  </conditionalFormatting>
  <conditionalFormatting sqref="V85:V86">
    <cfRule type="containsBlanks" dxfId="335" priority="1228">
      <formula>LEN(TRIM(V85))=0</formula>
    </cfRule>
    <cfRule type="notContainsText" dxfId="334" priority="1230" operator="notContains" text="MANCANTE">
      <formula>ISERROR(SEARCH("MANCANTE",V85))</formula>
    </cfRule>
  </conditionalFormatting>
  <conditionalFormatting sqref="V85:V86">
    <cfRule type="cellIs" dxfId="333" priority="1231" operator="equal">
      <formula>"MANCANTE"</formula>
    </cfRule>
  </conditionalFormatting>
  <conditionalFormatting sqref="X85:X86">
    <cfRule type="containsBlanks" dxfId="332" priority="1225">
      <formula>LEN(TRIM(X85))=0</formula>
    </cfRule>
    <cfRule type="notContainsText" dxfId="331" priority="1226" operator="notContains" text="MANCANTE">
      <formula>ISERROR(SEARCH("MANCANTE",X85))</formula>
    </cfRule>
  </conditionalFormatting>
  <conditionalFormatting sqref="X85:X86">
    <cfRule type="cellIs" dxfId="330" priority="1227" operator="equal">
      <formula>"MANCANTE"</formula>
    </cfRule>
  </conditionalFormatting>
  <conditionalFormatting sqref="V87:V88">
    <cfRule type="containsBlanks" dxfId="329" priority="1211">
      <formula>LEN(TRIM(V87))=0</formula>
    </cfRule>
    <cfRule type="notContainsText" dxfId="328" priority="1213" operator="notContains" text="MANCANTE">
      <formula>ISERROR(SEARCH("MANCANTE",V87))</formula>
    </cfRule>
  </conditionalFormatting>
  <conditionalFormatting sqref="V87:V88">
    <cfRule type="cellIs" dxfId="327" priority="1214" operator="equal">
      <formula>"MANCANTE"</formula>
    </cfRule>
  </conditionalFormatting>
  <conditionalFormatting sqref="X87:X88">
    <cfRule type="containsBlanks" dxfId="326" priority="1208">
      <formula>LEN(TRIM(X87))=0</formula>
    </cfRule>
    <cfRule type="notContainsText" dxfId="325" priority="1209" operator="notContains" text="MANCANTE">
      <formula>ISERROR(SEARCH("MANCANTE",X87))</formula>
    </cfRule>
  </conditionalFormatting>
  <conditionalFormatting sqref="X87:X88">
    <cfRule type="cellIs" dxfId="324" priority="1210" operator="equal">
      <formula>"MANCANTE"</formula>
    </cfRule>
  </conditionalFormatting>
  <conditionalFormatting sqref="V89:V90">
    <cfRule type="containsBlanks" dxfId="323" priority="1194">
      <formula>LEN(TRIM(V89))=0</formula>
    </cfRule>
    <cfRule type="notContainsText" dxfId="322" priority="1196" operator="notContains" text="MANCANTE">
      <formula>ISERROR(SEARCH("MANCANTE",V89))</formula>
    </cfRule>
  </conditionalFormatting>
  <conditionalFormatting sqref="V89:V90">
    <cfRule type="cellIs" dxfId="321" priority="1197" operator="equal">
      <formula>"MANCANTE"</formula>
    </cfRule>
  </conditionalFormatting>
  <conditionalFormatting sqref="X89:X90">
    <cfRule type="containsBlanks" dxfId="320" priority="1191">
      <formula>LEN(TRIM(X89))=0</formula>
    </cfRule>
    <cfRule type="notContainsText" dxfId="319" priority="1192" operator="notContains" text="MANCANTE">
      <formula>ISERROR(SEARCH("MANCANTE",X89))</formula>
    </cfRule>
  </conditionalFormatting>
  <conditionalFormatting sqref="X89:X90">
    <cfRule type="cellIs" dxfId="318" priority="1193" operator="equal">
      <formula>"MANCANTE"</formula>
    </cfRule>
  </conditionalFormatting>
  <conditionalFormatting sqref="V91:V92">
    <cfRule type="containsBlanks" dxfId="317" priority="1177">
      <formula>LEN(TRIM(V91))=0</formula>
    </cfRule>
    <cfRule type="notContainsText" dxfId="316" priority="1179" operator="notContains" text="MANCANTE">
      <formula>ISERROR(SEARCH("MANCANTE",V91))</formula>
    </cfRule>
  </conditionalFormatting>
  <conditionalFormatting sqref="V91:V92">
    <cfRule type="cellIs" dxfId="315" priority="1180" operator="equal">
      <formula>"MANCANTE"</formula>
    </cfRule>
  </conditionalFormatting>
  <conditionalFormatting sqref="X91:X92">
    <cfRule type="containsBlanks" dxfId="314" priority="1174">
      <formula>LEN(TRIM(X91))=0</formula>
    </cfRule>
    <cfRule type="notContainsText" dxfId="313" priority="1175" operator="notContains" text="MANCANTE">
      <formula>ISERROR(SEARCH("MANCANTE",X91))</formula>
    </cfRule>
  </conditionalFormatting>
  <conditionalFormatting sqref="X91:X92">
    <cfRule type="cellIs" dxfId="312" priority="1176" operator="equal">
      <formula>"MANCANTE"</formula>
    </cfRule>
  </conditionalFormatting>
  <conditionalFormatting sqref="V93:V94">
    <cfRule type="containsBlanks" dxfId="311" priority="1160">
      <formula>LEN(TRIM(V93))=0</formula>
    </cfRule>
    <cfRule type="notContainsText" dxfId="310" priority="1162" operator="notContains" text="MANCANTE">
      <formula>ISERROR(SEARCH("MANCANTE",V93))</formula>
    </cfRule>
  </conditionalFormatting>
  <conditionalFormatting sqref="V93:V94">
    <cfRule type="cellIs" dxfId="309" priority="1163" operator="equal">
      <formula>"MANCANTE"</formula>
    </cfRule>
  </conditionalFormatting>
  <conditionalFormatting sqref="X93:X94">
    <cfRule type="containsBlanks" dxfId="308" priority="1157">
      <formula>LEN(TRIM(X93))=0</formula>
    </cfRule>
    <cfRule type="notContainsText" dxfId="307" priority="1158" operator="notContains" text="MANCANTE">
      <formula>ISERROR(SEARCH("MANCANTE",X93))</formula>
    </cfRule>
  </conditionalFormatting>
  <conditionalFormatting sqref="X93:X94">
    <cfRule type="cellIs" dxfId="306" priority="1159" operator="equal">
      <formula>"MANCANTE"</formula>
    </cfRule>
  </conditionalFormatting>
  <conditionalFormatting sqref="V95:V96">
    <cfRule type="containsBlanks" dxfId="305" priority="1143">
      <formula>LEN(TRIM(V95))=0</formula>
    </cfRule>
    <cfRule type="notContainsText" dxfId="304" priority="1145" operator="notContains" text="MANCANTE">
      <formula>ISERROR(SEARCH("MANCANTE",V95))</formula>
    </cfRule>
  </conditionalFormatting>
  <conditionalFormatting sqref="V95:V96">
    <cfRule type="cellIs" dxfId="303" priority="1146" operator="equal">
      <formula>"MANCANTE"</formula>
    </cfRule>
  </conditionalFormatting>
  <conditionalFormatting sqref="X95:X96">
    <cfRule type="containsBlanks" dxfId="302" priority="1140">
      <formula>LEN(TRIM(X95))=0</formula>
    </cfRule>
    <cfRule type="notContainsText" dxfId="301" priority="1141" operator="notContains" text="MANCANTE">
      <formula>ISERROR(SEARCH("MANCANTE",X95))</formula>
    </cfRule>
  </conditionalFormatting>
  <conditionalFormatting sqref="X95:X96">
    <cfRule type="cellIs" dxfId="300" priority="1142" operator="equal">
      <formula>"MANCANTE"</formula>
    </cfRule>
  </conditionalFormatting>
  <conditionalFormatting sqref="V97:V98">
    <cfRule type="containsBlanks" dxfId="299" priority="1126">
      <formula>LEN(TRIM(V97))=0</formula>
    </cfRule>
    <cfRule type="notContainsText" dxfId="298" priority="1128" operator="notContains" text="MANCANTE">
      <formula>ISERROR(SEARCH("MANCANTE",V97))</formula>
    </cfRule>
  </conditionalFormatting>
  <conditionalFormatting sqref="V97:V98">
    <cfRule type="cellIs" dxfId="297" priority="1129" operator="equal">
      <formula>"MANCANTE"</formula>
    </cfRule>
  </conditionalFormatting>
  <conditionalFormatting sqref="X97:X98">
    <cfRule type="containsBlanks" dxfId="296" priority="1123">
      <formula>LEN(TRIM(X97))=0</formula>
    </cfRule>
    <cfRule type="notContainsText" dxfId="295" priority="1124" operator="notContains" text="MANCANTE">
      <formula>ISERROR(SEARCH("MANCANTE",X97))</formula>
    </cfRule>
  </conditionalFormatting>
  <conditionalFormatting sqref="X97:X98">
    <cfRule type="cellIs" dxfId="294" priority="1125" operator="equal">
      <formula>"MANCANTE"</formula>
    </cfRule>
  </conditionalFormatting>
  <conditionalFormatting sqref="V99:V100">
    <cfRule type="containsBlanks" dxfId="293" priority="1109">
      <formula>LEN(TRIM(V99))=0</formula>
    </cfRule>
    <cfRule type="notContainsText" dxfId="292" priority="1111" operator="notContains" text="MANCANTE">
      <formula>ISERROR(SEARCH("MANCANTE",V99))</formula>
    </cfRule>
  </conditionalFormatting>
  <conditionalFormatting sqref="V99:V100">
    <cfRule type="cellIs" dxfId="291" priority="1112" operator="equal">
      <formula>"MANCANTE"</formula>
    </cfRule>
  </conditionalFormatting>
  <conditionalFormatting sqref="X99:X100">
    <cfRule type="containsBlanks" dxfId="290" priority="1106">
      <formula>LEN(TRIM(X99))=0</formula>
    </cfRule>
    <cfRule type="notContainsText" dxfId="289" priority="1107" operator="notContains" text="MANCANTE">
      <formula>ISERROR(SEARCH("MANCANTE",X99))</formula>
    </cfRule>
  </conditionalFormatting>
  <conditionalFormatting sqref="X99:X100">
    <cfRule type="cellIs" dxfId="288" priority="1108" operator="equal">
      <formula>"MANCANTE"</formula>
    </cfRule>
  </conditionalFormatting>
  <conditionalFormatting sqref="V101:V102">
    <cfRule type="containsBlanks" dxfId="287" priority="1092">
      <formula>LEN(TRIM(V101))=0</formula>
    </cfRule>
    <cfRule type="notContainsText" dxfId="286" priority="1094" operator="notContains" text="MANCANTE">
      <formula>ISERROR(SEARCH("MANCANTE",V101))</formula>
    </cfRule>
  </conditionalFormatting>
  <conditionalFormatting sqref="V101:V102">
    <cfRule type="cellIs" dxfId="285" priority="1095" operator="equal">
      <formula>"MANCANTE"</formula>
    </cfRule>
  </conditionalFormatting>
  <conditionalFormatting sqref="X101:X102">
    <cfRule type="containsBlanks" dxfId="284" priority="1089">
      <formula>LEN(TRIM(X101))=0</formula>
    </cfRule>
    <cfRule type="notContainsText" dxfId="283" priority="1090" operator="notContains" text="MANCANTE">
      <formula>ISERROR(SEARCH("MANCANTE",X101))</formula>
    </cfRule>
  </conditionalFormatting>
  <conditionalFormatting sqref="X101:X102">
    <cfRule type="cellIs" dxfId="282" priority="1091" operator="equal">
      <formula>"MANCANTE"</formula>
    </cfRule>
  </conditionalFormatting>
  <conditionalFormatting sqref="V103:V104">
    <cfRule type="containsBlanks" dxfId="281" priority="1075">
      <formula>LEN(TRIM(V103))=0</formula>
    </cfRule>
    <cfRule type="notContainsText" dxfId="280" priority="1077" operator="notContains" text="MANCANTE">
      <formula>ISERROR(SEARCH("MANCANTE",V103))</formula>
    </cfRule>
  </conditionalFormatting>
  <conditionalFormatting sqref="V103:V104">
    <cfRule type="cellIs" dxfId="279" priority="1078" operator="equal">
      <formula>"MANCANTE"</formula>
    </cfRule>
  </conditionalFormatting>
  <conditionalFormatting sqref="X103:X104">
    <cfRule type="containsBlanks" dxfId="278" priority="1072">
      <formula>LEN(TRIM(X103))=0</formula>
    </cfRule>
    <cfRule type="notContainsText" dxfId="277" priority="1073" operator="notContains" text="MANCANTE">
      <formula>ISERROR(SEARCH("MANCANTE",X103))</formula>
    </cfRule>
  </conditionalFormatting>
  <conditionalFormatting sqref="X103:X104">
    <cfRule type="cellIs" dxfId="276" priority="1074" operator="equal">
      <formula>"MANCANTE"</formula>
    </cfRule>
  </conditionalFormatting>
  <conditionalFormatting sqref="V105:V106">
    <cfRule type="containsBlanks" dxfId="275" priority="1058">
      <formula>LEN(TRIM(V105))=0</formula>
    </cfRule>
    <cfRule type="notContainsText" dxfId="274" priority="1060" operator="notContains" text="MANCANTE">
      <formula>ISERROR(SEARCH("MANCANTE",V105))</formula>
    </cfRule>
  </conditionalFormatting>
  <conditionalFormatting sqref="V105:V106">
    <cfRule type="cellIs" dxfId="273" priority="1061" operator="equal">
      <formula>"MANCANTE"</formula>
    </cfRule>
  </conditionalFormatting>
  <conditionalFormatting sqref="X105:X106">
    <cfRule type="containsBlanks" dxfId="272" priority="1055">
      <formula>LEN(TRIM(X105))=0</formula>
    </cfRule>
    <cfRule type="notContainsText" dxfId="271" priority="1056" operator="notContains" text="MANCANTE">
      <formula>ISERROR(SEARCH("MANCANTE",X105))</formula>
    </cfRule>
  </conditionalFormatting>
  <conditionalFormatting sqref="X105:X106">
    <cfRule type="cellIs" dxfId="270" priority="1057" operator="equal">
      <formula>"MANCANTE"</formula>
    </cfRule>
  </conditionalFormatting>
  <conditionalFormatting sqref="V107:V108">
    <cfRule type="containsBlanks" dxfId="269" priority="1041">
      <formula>LEN(TRIM(V107))=0</formula>
    </cfRule>
    <cfRule type="notContainsText" dxfId="268" priority="1043" operator="notContains" text="MANCANTE">
      <formula>ISERROR(SEARCH("MANCANTE",V107))</formula>
    </cfRule>
  </conditionalFormatting>
  <conditionalFormatting sqref="V107:V108">
    <cfRule type="cellIs" dxfId="267" priority="1044" operator="equal">
      <formula>"MANCANTE"</formula>
    </cfRule>
  </conditionalFormatting>
  <conditionalFormatting sqref="X107:X108">
    <cfRule type="containsBlanks" dxfId="266" priority="1038">
      <formula>LEN(TRIM(X107))=0</formula>
    </cfRule>
    <cfRule type="notContainsText" dxfId="265" priority="1039" operator="notContains" text="MANCANTE">
      <formula>ISERROR(SEARCH("MANCANTE",X107))</formula>
    </cfRule>
  </conditionalFormatting>
  <conditionalFormatting sqref="X107:X108">
    <cfRule type="cellIs" dxfId="264" priority="1040" operator="equal">
      <formula>"MANCANTE"</formula>
    </cfRule>
  </conditionalFormatting>
  <conditionalFormatting sqref="V125:V126">
    <cfRule type="containsBlanks" dxfId="263" priority="1024">
      <formula>LEN(TRIM(V125))=0</formula>
    </cfRule>
    <cfRule type="notContainsText" dxfId="262" priority="1026" operator="notContains" text="MANCANTE">
      <formula>ISERROR(SEARCH("MANCANTE",V125))</formula>
    </cfRule>
  </conditionalFormatting>
  <conditionalFormatting sqref="V125:V126">
    <cfRule type="cellIs" dxfId="261" priority="1027" operator="equal">
      <formula>"MANCANTE"</formula>
    </cfRule>
  </conditionalFormatting>
  <conditionalFormatting sqref="X125:X126">
    <cfRule type="containsBlanks" dxfId="260" priority="1021">
      <formula>LEN(TRIM(X125))=0</formula>
    </cfRule>
    <cfRule type="notContainsText" dxfId="259" priority="1022" operator="notContains" text="MANCANTE">
      <formula>ISERROR(SEARCH("MANCANTE",X125))</formula>
    </cfRule>
  </conditionalFormatting>
  <conditionalFormatting sqref="X125:X126">
    <cfRule type="cellIs" dxfId="258" priority="1023" operator="equal">
      <formula>"MANCANTE"</formula>
    </cfRule>
  </conditionalFormatting>
  <conditionalFormatting sqref="V127:V128">
    <cfRule type="containsBlanks" dxfId="257" priority="1007">
      <formula>LEN(TRIM(V127))=0</formula>
    </cfRule>
    <cfRule type="notContainsText" dxfId="256" priority="1009" operator="notContains" text="MANCANTE">
      <formula>ISERROR(SEARCH("MANCANTE",V127))</formula>
    </cfRule>
  </conditionalFormatting>
  <conditionalFormatting sqref="V127:V128">
    <cfRule type="cellIs" dxfId="255" priority="1010" operator="equal">
      <formula>"MANCANTE"</formula>
    </cfRule>
  </conditionalFormatting>
  <conditionalFormatting sqref="X127:X128">
    <cfRule type="containsBlanks" dxfId="254" priority="1004">
      <formula>LEN(TRIM(X127))=0</formula>
    </cfRule>
    <cfRule type="notContainsText" dxfId="253" priority="1005" operator="notContains" text="MANCANTE">
      <formula>ISERROR(SEARCH("MANCANTE",X127))</formula>
    </cfRule>
  </conditionalFormatting>
  <conditionalFormatting sqref="X127:X128">
    <cfRule type="cellIs" dxfId="252" priority="1006" operator="equal">
      <formula>"MANCANTE"</formula>
    </cfRule>
  </conditionalFormatting>
  <conditionalFormatting sqref="V129:V130">
    <cfRule type="containsBlanks" dxfId="251" priority="990">
      <formula>LEN(TRIM(V129))=0</formula>
    </cfRule>
    <cfRule type="notContainsText" dxfId="250" priority="992" operator="notContains" text="MANCANTE">
      <formula>ISERROR(SEARCH("MANCANTE",V129))</formula>
    </cfRule>
  </conditionalFormatting>
  <conditionalFormatting sqref="V129:V130">
    <cfRule type="cellIs" dxfId="249" priority="993" operator="equal">
      <formula>"MANCANTE"</formula>
    </cfRule>
  </conditionalFormatting>
  <conditionalFormatting sqref="X129:X130">
    <cfRule type="containsBlanks" dxfId="248" priority="987">
      <formula>LEN(TRIM(X129))=0</formula>
    </cfRule>
    <cfRule type="notContainsText" dxfId="247" priority="988" operator="notContains" text="MANCANTE">
      <formula>ISERROR(SEARCH("MANCANTE",X129))</formula>
    </cfRule>
  </conditionalFormatting>
  <conditionalFormatting sqref="X129:X130">
    <cfRule type="cellIs" dxfId="246" priority="989" operator="equal">
      <formula>"MANCANTE"</formula>
    </cfRule>
  </conditionalFormatting>
  <conditionalFormatting sqref="V131:V132">
    <cfRule type="containsBlanks" dxfId="245" priority="973">
      <formula>LEN(TRIM(V131))=0</formula>
    </cfRule>
    <cfRule type="notContainsText" dxfId="244" priority="975" operator="notContains" text="MANCANTE">
      <formula>ISERROR(SEARCH("MANCANTE",V131))</formula>
    </cfRule>
  </conditionalFormatting>
  <conditionalFormatting sqref="V131:V132">
    <cfRule type="cellIs" dxfId="243" priority="976" operator="equal">
      <formula>"MANCANTE"</formula>
    </cfRule>
  </conditionalFormatting>
  <conditionalFormatting sqref="X131:X132">
    <cfRule type="containsBlanks" dxfId="242" priority="970">
      <formula>LEN(TRIM(X131))=0</formula>
    </cfRule>
    <cfRule type="notContainsText" dxfId="241" priority="971" operator="notContains" text="MANCANTE">
      <formula>ISERROR(SEARCH("MANCANTE",X131))</formula>
    </cfRule>
  </conditionalFormatting>
  <conditionalFormatting sqref="X131:X132">
    <cfRule type="cellIs" dxfId="240" priority="972" operator="equal">
      <formula>"MANCANTE"</formula>
    </cfRule>
  </conditionalFormatting>
  <conditionalFormatting sqref="V133:V134">
    <cfRule type="containsBlanks" dxfId="239" priority="956">
      <formula>LEN(TRIM(V133))=0</formula>
    </cfRule>
    <cfRule type="notContainsText" dxfId="238" priority="958" operator="notContains" text="MANCANTE">
      <formula>ISERROR(SEARCH("MANCANTE",V133))</formula>
    </cfRule>
  </conditionalFormatting>
  <conditionalFormatting sqref="V133:V134">
    <cfRule type="cellIs" dxfId="237" priority="959" operator="equal">
      <formula>"MANCANTE"</formula>
    </cfRule>
  </conditionalFormatting>
  <conditionalFormatting sqref="X133:X134">
    <cfRule type="containsBlanks" dxfId="236" priority="953">
      <formula>LEN(TRIM(X133))=0</formula>
    </cfRule>
    <cfRule type="notContainsText" dxfId="235" priority="954" operator="notContains" text="MANCANTE">
      <formula>ISERROR(SEARCH("MANCANTE",X133))</formula>
    </cfRule>
  </conditionalFormatting>
  <conditionalFormatting sqref="X133:X134">
    <cfRule type="cellIs" dxfId="234" priority="955" operator="equal">
      <formula>"MANCANTE"</formula>
    </cfRule>
  </conditionalFormatting>
  <conditionalFormatting sqref="V135:V136">
    <cfRule type="containsBlanks" dxfId="233" priority="939">
      <formula>LEN(TRIM(V135))=0</formula>
    </cfRule>
    <cfRule type="notContainsText" dxfId="232" priority="941" operator="notContains" text="MANCANTE">
      <formula>ISERROR(SEARCH("MANCANTE",V135))</formula>
    </cfRule>
  </conditionalFormatting>
  <conditionalFormatting sqref="V135:V136">
    <cfRule type="cellIs" dxfId="231" priority="942" operator="equal">
      <formula>"MANCANTE"</formula>
    </cfRule>
  </conditionalFormatting>
  <conditionalFormatting sqref="X135:X136">
    <cfRule type="containsBlanks" dxfId="230" priority="936">
      <formula>LEN(TRIM(X135))=0</formula>
    </cfRule>
    <cfRule type="notContainsText" dxfId="229" priority="937" operator="notContains" text="MANCANTE">
      <formula>ISERROR(SEARCH("MANCANTE",X135))</formula>
    </cfRule>
  </conditionalFormatting>
  <conditionalFormatting sqref="X135:X136">
    <cfRule type="cellIs" dxfId="228" priority="938" operator="equal">
      <formula>"MANCANTE"</formula>
    </cfRule>
  </conditionalFormatting>
  <conditionalFormatting sqref="V137:V138">
    <cfRule type="containsBlanks" dxfId="227" priority="922">
      <formula>LEN(TRIM(V137))=0</formula>
    </cfRule>
    <cfRule type="notContainsText" dxfId="226" priority="924" operator="notContains" text="MANCANTE">
      <formula>ISERROR(SEARCH("MANCANTE",V137))</formula>
    </cfRule>
  </conditionalFormatting>
  <conditionalFormatting sqref="V137:V138">
    <cfRule type="cellIs" dxfId="225" priority="925" operator="equal">
      <formula>"MANCANTE"</formula>
    </cfRule>
  </conditionalFormatting>
  <conditionalFormatting sqref="X137:X138">
    <cfRule type="containsBlanks" dxfId="224" priority="919">
      <formula>LEN(TRIM(X137))=0</formula>
    </cfRule>
    <cfRule type="notContainsText" dxfId="223" priority="920" operator="notContains" text="MANCANTE">
      <formula>ISERROR(SEARCH("MANCANTE",X137))</formula>
    </cfRule>
  </conditionalFormatting>
  <conditionalFormatting sqref="X137:X138">
    <cfRule type="cellIs" dxfId="222" priority="921" operator="equal">
      <formula>"MANCANTE"</formula>
    </cfRule>
  </conditionalFormatting>
  <conditionalFormatting sqref="V139:V140">
    <cfRule type="containsBlanks" dxfId="221" priority="905">
      <formula>LEN(TRIM(V139))=0</formula>
    </cfRule>
    <cfRule type="notContainsText" dxfId="220" priority="907" operator="notContains" text="MANCANTE">
      <formula>ISERROR(SEARCH("MANCANTE",V139))</formula>
    </cfRule>
  </conditionalFormatting>
  <conditionalFormatting sqref="V139:V140">
    <cfRule type="cellIs" dxfId="219" priority="908" operator="equal">
      <formula>"MANCANTE"</formula>
    </cfRule>
  </conditionalFormatting>
  <conditionalFormatting sqref="X139:X140">
    <cfRule type="containsBlanks" dxfId="218" priority="902">
      <formula>LEN(TRIM(X139))=0</formula>
    </cfRule>
    <cfRule type="notContainsText" dxfId="217" priority="903" operator="notContains" text="MANCANTE">
      <formula>ISERROR(SEARCH("MANCANTE",X139))</formula>
    </cfRule>
  </conditionalFormatting>
  <conditionalFormatting sqref="X139:X140">
    <cfRule type="cellIs" dxfId="216" priority="904" operator="equal">
      <formula>"MANCANTE"</formula>
    </cfRule>
  </conditionalFormatting>
  <conditionalFormatting sqref="V141:V142">
    <cfRule type="containsBlanks" dxfId="215" priority="888">
      <formula>LEN(TRIM(V141))=0</formula>
    </cfRule>
    <cfRule type="notContainsText" dxfId="214" priority="890" operator="notContains" text="MANCANTE">
      <formula>ISERROR(SEARCH("MANCANTE",V141))</formula>
    </cfRule>
  </conditionalFormatting>
  <conditionalFormatting sqref="V141:V142">
    <cfRule type="cellIs" dxfId="213" priority="891" operator="equal">
      <formula>"MANCANTE"</formula>
    </cfRule>
  </conditionalFormatting>
  <conditionalFormatting sqref="X141:X142">
    <cfRule type="containsBlanks" dxfId="212" priority="885">
      <formula>LEN(TRIM(X141))=0</formula>
    </cfRule>
    <cfRule type="notContainsText" dxfId="211" priority="886" operator="notContains" text="MANCANTE">
      <formula>ISERROR(SEARCH("MANCANTE",X141))</formula>
    </cfRule>
  </conditionalFormatting>
  <conditionalFormatting sqref="X141:X142">
    <cfRule type="cellIs" dxfId="210" priority="887" operator="equal">
      <formula>"MANCANTE"</formula>
    </cfRule>
  </conditionalFormatting>
  <conditionalFormatting sqref="V143:V144">
    <cfRule type="containsBlanks" dxfId="209" priority="871">
      <formula>LEN(TRIM(V143))=0</formula>
    </cfRule>
    <cfRule type="notContainsText" dxfId="208" priority="873" operator="notContains" text="MANCANTE">
      <formula>ISERROR(SEARCH("MANCANTE",V143))</formula>
    </cfRule>
  </conditionalFormatting>
  <conditionalFormatting sqref="V143:V144">
    <cfRule type="cellIs" dxfId="207" priority="874" operator="equal">
      <formula>"MANCANTE"</formula>
    </cfRule>
  </conditionalFormatting>
  <conditionalFormatting sqref="X143:X144">
    <cfRule type="containsBlanks" dxfId="206" priority="868">
      <formula>LEN(TRIM(X143))=0</formula>
    </cfRule>
    <cfRule type="notContainsText" dxfId="205" priority="869" operator="notContains" text="MANCANTE">
      <formula>ISERROR(SEARCH("MANCANTE",X143))</formula>
    </cfRule>
  </conditionalFormatting>
  <conditionalFormatting sqref="X143:X144">
    <cfRule type="cellIs" dxfId="204" priority="870" operator="equal">
      <formula>"MANCANTE"</formula>
    </cfRule>
  </conditionalFormatting>
  <conditionalFormatting sqref="V145:V146">
    <cfRule type="containsBlanks" dxfId="203" priority="854">
      <formula>LEN(TRIM(V145))=0</formula>
    </cfRule>
    <cfRule type="notContainsText" dxfId="202" priority="856" operator="notContains" text="MANCANTE">
      <formula>ISERROR(SEARCH("MANCANTE",V145))</formula>
    </cfRule>
  </conditionalFormatting>
  <conditionalFormatting sqref="V145:V146">
    <cfRule type="cellIs" dxfId="201" priority="857" operator="equal">
      <formula>"MANCANTE"</formula>
    </cfRule>
  </conditionalFormatting>
  <conditionalFormatting sqref="X145:X146">
    <cfRule type="containsBlanks" dxfId="200" priority="851">
      <formula>LEN(TRIM(X145))=0</formula>
    </cfRule>
    <cfRule type="notContainsText" dxfId="199" priority="852" operator="notContains" text="MANCANTE">
      <formula>ISERROR(SEARCH("MANCANTE",X145))</formula>
    </cfRule>
  </conditionalFormatting>
  <conditionalFormatting sqref="X145:X146">
    <cfRule type="cellIs" dxfId="198" priority="853" operator="equal">
      <formula>"MANCANTE"</formula>
    </cfRule>
  </conditionalFormatting>
  <conditionalFormatting sqref="V147:V148">
    <cfRule type="containsBlanks" dxfId="197" priority="837">
      <formula>LEN(TRIM(V147))=0</formula>
    </cfRule>
    <cfRule type="notContainsText" dxfId="196" priority="839" operator="notContains" text="MANCANTE">
      <formula>ISERROR(SEARCH("MANCANTE",V147))</formula>
    </cfRule>
  </conditionalFormatting>
  <conditionalFormatting sqref="V147:V148">
    <cfRule type="cellIs" dxfId="195" priority="840" operator="equal">
      <formula>"MANCANTE"</formula>
    </cfRule>
  </conditionalFormatting>
  <conditionalFormatting sqref="X147:X148">
    <cfRule type="containsBlanks" dxfId="194" priority="834">
      <formula>LEN(TRIM(X147))=0</formula>
    </cfRule>
    <cfRule type="notContainsText" dxfId="193" priority="835" operator="notContains" text="MANCANTE">
      <formula>ISERROR(SEARCH("MANCANTE",X147))</formula>
    </cfRule>
  </conditionalFormatting>
  <conditionalFormatting sqref="X147:X148">
    <cfRule type="cellIs" dxfId="192" priority="836" operator="equal">
      <formula>"MANCANTE"</formula>
    </cfRule>
  </conditionalFormatting>
  <conditionalFormatting sqref="V149:V150">
    <cfRule type="containsBlanks" dxfId="191" priority="820">
      <formula>LEN(TRIM(V149))=0</formula>
    </cfRule>
    <cfRule type="notContainsText" dxfId="190" priority="822" operator="notContains" text="MANCANTE">
      <formula>ISERROR(SEARCH("MANCANTE",V149))</formula>
    </cfRule>
  </conditionalFormatting>
  <conditionalFormatting sqref="V149:V150">
    <cfRule type="cellIs" dxfId="189" priority="823" operator="equal">
      <formula>"MANCANTE"</formula>
    </cfRule>
  </conditionalFormatting>
  <conditionalFormatting sqref="X149:X150">
    <cfRule type="containsBlanks" dxfId="188" priority="817">
      <formula>LEN(TRIM(X149))=0</formula>
    </cfRule>
    <cfRule type="notContainsText" dxfId="187" priority="818" operator="notContains" text="MANCANTE">
      <formula>ISERROR(SEARCH("MANCANTE",X149))</formula>
    </cfRule>
  </conditionalFormatting>
  <conditionalFormatting sqref="X149:X150">
    <cfRule type="cellIs" dxfId="186" priority="819" operator="equal">
      <formula>"MANCANTE"</formula>
    </cfRule>
  </conditionalFormatting>
  <conditionalFormatting sqref="V151:V152">
    <cfRule type="containsBlanks" dxfId="185" priority="803">
      <formula>LEN(TRIM(V151))=0</formula>
    </cfRule>
    <cfRule type="notContainsText" dxfId="184" priority="805" operator="notContains" text="MANCANTE">
      <formula>ISERROR(SEARCH("MANCANTE",V151))</formula>
    </cfRule>
  </conditionalFormatting>
  <conditionalFormatting sqref="V151:V152">
    <cfRule type="cellIs" dxfId="183" priority="806" operator="equal">
      <formula>"MANCANTE"</formula>
    </cfRule>
  </conditionalFormatting>
  <conditionalFormatting sqref="X151:X152">
    <cfRule type="containsBlanks" dxfId="182" priority="800">
      <formula>LEN(TRIM(X151))=0</formula>
    </cfRule>
    <cfRule type="notContainsText" dxfId="181" priority="801" operator="notContains" text="MANCANTE">
      <formula>ISERROR(SEARCH("MANCANTE",X151))</formula>
    </cfRule>
  </conditionalFormatting>
  <conditionalFormatting sqref="X151:X152">
    <cfRule type="cellIs" dxfId="180" priority="802" operator="equal">
      <formula>"MANCANTE"</formula>
    </cfRule>
  </conditionalFormatting>
  <conditionalFormatting sqref="V153:V154">
    <cfRule type="containsBlanks" dxfId="179" priority="786">
      <formula>LEN(TRIM(V153))=0</formula>
    </cfRule>
    <cfRule type="notContainsText" dxfId="178" priority="788" operator="notContains" text="MANCANTE">
      <formula>ISERROR(SEARCH("MANCANTE",V153))</formula>
    </cfRule>
  </conditionalFormatting>
  <conditionalFormatting sqref="V153:V154">
    <cfRule type="cellIs" dxfId="177" priority="789" operator="equal">
      <formula>"MANCANTE"</formula>
    </cfRule>
  </conditionalFormatting>
  <conditionalFormatting sqref="X153:X154">
    <cfRule type="containsBlanks" dxfId="176" priority="783">
      <formula>LEN(TRIM(X153))=0</formula>
    </cfRule>
    <cfRule type="notContainsText" dxfId="175" priority="784" operator="notContains" text="MANCANTE">
      <formula>ISERROR(SEARCH("MANCANTE",X153))</formula>
    </cfRule>
  </conditionalFormatting>
  <conditionalFormatting sqref="X153:X154">
    <cfRule type="cellIs" dxfId="174" priority="785" operator="equal">
      <formula>"MANCANTE"</formula>
    </cfRule>
  </conditionalFormatting>
  <conditionalFormatting sqref="V155:V156">
    <cfRule type="containsBlanks" dxfId="173" priority="769">
      <formula>LEN(TRIM(V155))=0</formula>
    </cfRule>
    <cfRule type="notContainsText" dxfId="172" priority="771" operator="notContains" text="MANCANTE">
      <formula>ISERROR(SEARCH("MANCANTE",V155))</formula>
    </cfRule>
  </conditionalFormatting>
  <conditionalFormatting sqref="V155:V156">
    <cfRule type="cellIs" dxfId="171" priority="772" operator="equal">
      <formula>"MANCANTE"</formula>
    </cfRule>
  </conditionalFormatting>
  <conditionalFormatting sqref="X155:X156">
    <cfRule type="containsBlanks" dxfId="170" priority="766">
      <formula>LEN(TRIM(X155))=0</formula>
    </cfRule>
    <cfRule type="notContainsText" dxfId="169" priority="767" operator="notContains" text="MANCANTE">
      <formula>ISERROR(SEARCH("MANCANTE",X155))</formula>
    </cfRule>
  </conditionalFormatting>
  <conditionalFormatting sqref="X155:X156">
    <cfRule type="cellIs" dxfId="168" priority="768" operator="equal">
      <formula>"MANCANTE"</formula>
    </cfRule>
  </conditionalFormatting>
  <conditionalFormatting sqref="V157:V158">
    <cfRule type="containsBlanks" dxfId="167" priority="752">
      <formula>LEN(TRIM(V157))=0</formula>
    </cfRule>
    <cfRule type="notContainsText" dxfId="166" priority="754" operator="notContains" text="MANCANTE">
      <formula>ISERROR(SEARCH("MANCANTE",V157))</formula>
    </cfRule>
  </conditionalFormatting>
  <conditionalFormatting sqref="V157:V158">
    <cfRule type="cellIs" dxfId="165" priority="755" operator="equal">
      <formula>"MANCANTE"</formula>
    </cfRule>
  </conditionalFormatting>
  <conditionalFormatting sqref="X157:X158">
    <cfRule type="containsBlanks" dxfId="164" priority="749">
      <formula>LEN(TRIM(X157))=0</formula>
    </cfRule>
    <cfRule type="notContainsText" dxfId="163" priority="750" operator="notContains" text="MANCANTE">
      <formula>ISERROR(SEARCH("MANCANTE",X157))</formula>
    </cfRule>
  </conditionalFormatting>
  <conditionalFormatting sqref="X157:X158">
    <cfRule type="cellIs" dxfId="162" priority="751" operator="equal">
      <formula>"MANCANTE"</formula>
    </cfRule>
  </conditionalFormatting>
  <conditionalFormatting sqref="V159:V160">
    <cfRule type="containsBlanks" dxfId="161" priority="735">
      <formula>LEN(TRIM(V159))=0</formula>
    </cfRule>
    <cfRule type="notContainsText" dxfId="160" priority="737" operator="notContains" text="MANCANTE">
      <formula>ISERROR(SEARCH("MANCANTE",V159))</formula>
    </cfRule>
  </conditionalFormatting>
  <conditionalFormatting sqref="V159:V160">
    <cfRule type="cellIs" dxfId="159" priority="738" operator="equal">
      <formula>"MANCANTE"</formula>
    </cfRule>
  </conditionalFormatting>
  <conditionalFormatting sqref="X159:X160">
    <cfRule type="containsBlanks" dxfId="158" priority="732">
      <formula>LEN(TRIM(X159))=0</formula>
    </cfRule>
    <cfRule type="notContainsText" dxfId="157" priority="733" operator="notContains" text="MANCANTE">
      <formula>ISERROR(SEARCH("MANCANTE",X159))</formula>
    </cfRule>
  </conditionalFormatting>
  <conditionalFormatting sqref="X159:X160">
    <cfRule type="cellIs" dxfId="156" priority="734" operator="equal">
      <formula>"MANCANTE"</formula>
    </cfRule>
  </conditionalFormatting>
  <conditionalFormatting sqref="V161:V162">
    <cfRule type="containsBlanks" dxfId="155" priority="718">
      <formula>LEN(TRIM(V161))=0</formula>
    </cfRule>
    <cfRule type="notContainsText" dxfId="154" priority="720" operator="notContains" text="MANCANTE">
      <formula>ISERROR(SEARCH("MANCANTE",V161))</formula>
    </cfRule>
  </conditionalFormatting>
  <conditionalFormatting sqref="V161:V162">
    <cfRule type="cellIs" dxfId="153" priority="721" operator="equal">
      <formula>"MANCANTE"</formula>
    </cfRule>
  </conditionalFormatting>
  <conditionalFormatting sqref="X161:X162">
    <cfRule type="containsBlanks" dxfId="152" priority="715">
      <formula>LEN(TRIM(X161))=0</formula>
    </cfRule>
    <cfRule type="notContainsText" dxfId="151" priority="716" operator="notContains" text="MANCANTE">
      <formula>ISERROR(SEARCH("MANCANTE",X161))</formula>
    </cfRule>
  </conditionalFormatting>
  <conditionalFormatting sqref="X161:X162">
    <cfRule type="cellIs" dxfId="150" priority="717" operator="equal">
      <formula>"MANCANTE"</formula>
    </cfRule>
  </conditionalFormatting>
  <conditionalFormatting sqref="V163:V164">
    <cfRule type="containsBlanks" dxfId="149" priority="701">
      <formula>LEN(TRIM(V163))=0</formula>
    </cfRule>
    <cfRule type="notContainsText" dxfId="148" priority="703" operator="notContains" text="MANCANTE">
      <formula>ISERROR(SEARCH("MANCANTE",V163))</formula>
    </cfRule>
  </conditionalFormatting>
  <conditionalFormatting sqref="V163:V164">
    <cfRule type="cellIs" dxfId="147" priority="704" operator="equal">
      <formula>"MANCANTE"</formula>
    </cfRule>
  </conditionalFormatting>
  <conditionalFormatting sqref="X163:X164">
    <cfRule type="containsBlanks" dxfId="146" priority="698">
      <formula>LEN(TRIM(X163))=0</formula>
    </cfRule>
    <cfRule type="notContainsText" dxfId="145" priority="699" operator="notContains" text="MANCANTE">
      <formula>ISERROR(SEARCH("MANCANTE",X163))</formula>
    </cfRule>
  </conditionalFormatting>
  <conditionalFormatting sqref="X163:X164">
    <cfRule type="cellIs" dxfId="144" priority="700" operator="equal">
      <formula>"MANCANTE"</formula>
    </cfRule>
  </conditionalFormatting>
  <conditionalFormatting sqref="V165:V166">
    <cfRule type="containsBlanks" dxfId="143" priority="684">
      <formula>LEN(TRIM(V165))=0</formula>
    </cfRule>
    <cfRule type="notContainsText" dxfId="142" priority="686" operator="notContains" text="MANCANTE">
      <formula>ISERROR(SEARCH("MANCANTE",V165))</formula>
    </cfRule>
  </conditionalFormatting>
  <conditionalFormatting sqref="V165:V166">
    <cfRule type="cellIs" dxfId="141" priority="687" operator="equal">
      <formula>"MANCANTE"</formula>
    </cfRule>
  </conditionalFormatting>
  <conditionalFormatting sqref="X165:X166">
    <cfRule type="containsBlanks" dxfId="140" priority="681">
      <formula>LEN(TRIM(X165))=0</formula>
    </cfRule>
    <cfRule type="notContainsText" dxfId="139" priority="682" operator="notContains" text="MANCANTE">
      <formula>ISERROR(SEARCH("MANCANTE",X165))</formula>
    </cfRule>
  </conditionalFormatting>
  <conditionalFormatting sqref="X165:X166">
    <cfRule type="cellIs" dxfId="138" priority="683" operator="equal">
      <formula>"MANCANTE"</formula>
    </cfRule>
  </conditionalFormatting>
  <conditionalFormatting sqref="V167:V168">
    <cfRule type="containsBlanks" dxfId="137" priority="667">
      <formula>LEN(TRIM(V167))=0</formula>
    </cfRule>
    <cfRule type="notContainsText" dxfId="136" priority="669" operator="notContains" text="MANCANTE">
      <formula>ISERROR(SEARCH("MANCANTE",V167))</formula>
    </cfRule>
  </conditionalFormatting>
  <conditionalFormatting sqref="V167:V168">
    <cfRule type="cellIs" dxfId="135" priority="670" operator="equal">
      <formula>"MANCANTE"</formula>
    </cfRule>
  </conditionalFormatting>
  <conditionalFormatting sqref="X167:X168">
    <cfRule type="containsBlanks" dxfId="134" priority="664">
      <formula>LEN(TRIM(X167))=0</formula>
    </cfRule>
    <cfRule type="notContainsText" dxfId="133" priority="665" operator="notContains" text="MANCANTE">
      <formula>ISERROR(SEARCH("MANCANTE",X167))</formula>
    </cfRule>
  </conditionalFormatting>
  <conditionalFormatting sqref="X167:X168">
    <cfRule type="cellIs" dxfId="132" priority="666" operator="equal">
      <formula>"MANCANTE"</formula>
    </cfRule>
  </conditionalFormatting>
  <conditionalFormatting sqref="V169:V170">
    <cfRule type="containsBlanks" dxfId="131" priority="650">
      <formula>LEN(TRIM(V169))=0</formula>
    </cfRule>
    <cfRule type="notContainsText" dxfId="130" priority="652" operator="notContains" text="MANCANTE">
      <formula>ISERROR(SEARCH("MANCANTE",V169))</formula>
    </cfRule>
  </conditionalFormatting>
  <conditionalFormatting sqref="V169:V170">
    <cfRule type="cellIs" dxfId="129" priority="653" operator="equal">
      <formula>"MANCANTE"</formula>
    </cfRule>
  </conditionalFormatting>
  <conditionalFormatting sqref="X169:X170">
    <cfRule type="containsBlanks" dxfId="128" priority="647">
      <formula>LEN(TRIM(X169))=0</formula>
    </cfRule>
    <cfRule type="notContainsText" dxfId="127" priority="648" operator="notContains" text="MANCANTE">
      <formula>ISERROR(SEARCH("MANCANTE",X169))</formula>
    </cfRule>
  </conditionalFormatting>
  <conditionalFormatting sqref="X169:X170">
    <cfRule type="cellIs" dxfId="126" priority="649" operator="equal">
      <formula>"MANCANTE"</formula>
    </cfRule>
  </conditionalFormatting>
  <conditionalFormatting sqref="V171:V172">
    <cfRule type="containsBlanks" dxfId="125" priority="633">
      <formula>LEN(TRIM(V171))=0</formula>
    </cfRule>
    <cfRule type="notContainsText" dxfId="124" priority="635" operator="notContains" text="MANCANTE">
      <formula>ISERROR(SEARCH("MANCANTE",V171))</formula>
    </cfRule>
  </conditionalFormatting>
  <conditionalFormatting sqref="V171:V172">
    <cfRule type="cellIs" dxfId="123" priority="636" operator="equal">
      <formula>"MANCANTE"</formula>
    </cfRule>
  </conditionalFormatting>
  <conditionalFormatting sqref="X171:X172">
    <cfRule type="containsBlanks" dxfId="122" priority="630">
      <formula>LEN(TRIM(X171))=0</formula>
    </cfRule>
    <cfRule type="notContainsText" dxfId="121" priority="631" operator="notContains" text="MANCANTE">
      <formula>ISERROR(SEARCH("MANCANTE",X171))</formula>
    </cfRule>
  </conditionalFormatting>
  <conditionalFormatting sqref="X171:X172">
    <cfRule type="cellIs" dxfId="120" priority="632" operator="equal">
      <formula>"MANCANTE"</formula>
    </cfRule>
  </conditionalFormatting>
  <conditionalFormatting sqref="V173:V174">
    <cfRule type="containsBlanks" dxfId="119" priority="616">
      <formula>LEN(TRIM(V173))=0</formula>
    </cfRule>
    <cfRule type="notContainsText" dxfId="118" priority="618" operator="notContains" text="MANCANTE">
      <formula>ISERROR(SEARCH("MANCANTE",V173))</formula>
    </cfRule>
  </conditionalFormatting>
  <conditionalFormatting sqref="V173:V174">
    <cfRule type="cellIs" dxfId="117" priority="619" operator="equal">
      <formula>"MANCANTE"</formula>
    </cfRule>
  </conditionalFormatting>
  <conditionalFormatting sqref="X173:X174">
    <cfRule type="containsBlanks" dxfId="116" priority="613">
      <formula>LEN(TRIM(X173))=0</formula>
    </cfRule>
    <cfRule type="notContainsText" dxfId="115" priority="614" operator="notContains" text="MANCANTE">
      <formula>ISERROR(SEARCH("MANCANTE",X173))</formula>
    </cfRule>
  </conditionalFormatting>
  <conditionalFormatting sqref="X173:X174">
    <cfRule type="cellIs" dxfId="114" priority="615" operator="equal">
      <formula>"MANCANTE"</formula>
    </cfRule>
  </conditionalFormatting>
  <conditionalFormatting sqref="V175:V176">
    <cfRule type="containsBlanks" dxfId="113" priority="599">
      <formula>LEN(TRIM(V175))=0</formula>
    </cfRule>
    <cfRule type="notContainsText" dxfId="112" priority="601" operator="notContains" text="MANCANTE">
      <formula>ISERROR(SEARCH("MANCANTE",V175))</formula>
    </cfRule>
  </conditionalFormatting>
  <conditionalFormatting sqref="V175:V176">
    <cfRule type="cellIs" dxfId="111" priority="602" operator="equal">
      <formula>"MANCANTE"</formula>
    </cfRule>
  </conditionalFormatting>
  <conditionalFormatting sqref="X175:X176">
    <cfRule type="containsBlanks" dxfId="110" priority="596">
      <formula>LEN(TRIM(X175))=0</formula>
    </cfRule>
    <cfRule type="notContainsText" dxfId="109" priority="597" operator="notContains" text="MANCANTE">
      <formula>ISERROR(SEARCH("MANCANTE",X175))</formula>
    </cfRule>
  </conditionalFormatting>
  <conditionalFormatting sqref="X175:X176">
    <cfRule type="cellIs" dxfId="108" priority="598" operator="equal">
      <formula>"MANCANTE"</formula>
    </cfRule>
  </conditionalFormatting>
  <conditionalFormatting sqref="V177">
    <cfRule type="containsBlanks" dxfId="107" priority="582">
      <formula>LEN(TRIM(V177))=0</formula>
    </cfRule>
    <cfRule type="notContainsText" dxfId="106" priority="584" operator="notContains" text="MANCANTE">
      <formula>ISERROR(SEARCH("MANCANTE",V177))</formula>
    </cfRule>
  </conditionalFormatting>
  <conditionalFormatting sqref="V177">
    <cfRule type="cellIs" dxfId="105" priority="585" operator="equal">
      <formula>"MANCANTE"</formula>
    </cfRule>
  </conditionalFormatting>
  <conditionalFormatting sqref="X177">
    <cfRule type="containsBlanks" dxfId="104" priority="579">
      <formula>LEN(TRIM(X177))=0</formula>
    </cfRule>
    <cfRule type="notContainsText" dxfId="103" priority="580" operator="notContains" text="MANCANTE">
      <formula>ISERROR(SEARCH("MANCANTE",X177))</formula>
    </cfRule>
  </conditionalFormatting>
  <conditionalFormatting sqref="X177">
    <cfRule type="cellIs" dxfId="102" priority="581" operator="equal">
      <formula>"MANCANTE"</formula>
    </cfRule>
  </conditionalFormatting>
  <conditionalFormatting sqref="V119:V120">
    <cfRule type="containsBlanks" dxfId="101" priority="225">
      <formula>LEN(TRIM(V119))=0</formula>
    </cfRule>
    <cfRule type="notContainsText" dxfId="100" priority="227" operator="notContains" text="MANCANTE">
      <formula>ISERROR(SEARCH("MANCANTE",V119))</formula>
    </cfRule>
  </conditionalFormatting>
  <conditionalFormatting sqref="V119:V120">
    <cfRule type="cellIs" dxfId="99" priority="228" operator="equal">
      <formula>"MANCANTE"</formula>
    </cfRule>
  </conditionalFormatting>
  <conditionalFormatting sqref="X119:X120">
    <cfRule type="containsBlanks" dxfId="98" priority="222">
      <formula>LEN(TRIM(X119))=0</formula>
    </cfRule>
    <cfRule type="notContainsText" dxfId="97" priority="223" operator="notContains" text="MANCANTE">
      <formula>ISERROR(SEARCH("MANCANTE",X119))</formula>
    </cfRule>
  </conditionalFormatting>
  <conditionalFormatting sqref="X119:X120">
    <cfRule type="cellIs" dxfId="96" priority="224" operator="equal">
      <formula>"MANCANTE"</formula>
    </cfRule>
  </conditionalFormatting>
  <conditionalFormatting sqref="V115:V116">
    <cfRule type="containsBlanks" dxfId="95" priority="259">
      <formula>LEN(TRIM(V115))=0</formula>
    </cfRule>
    <cfRule type="notContainsText" dxfId="94" priority="261" operator="notContains" text="MANCANTE">
      <formula>ISERROR(SEARCH("MANCANTE",V115))</formula>
    </cfRule>
  </conditionalFormatting>
  <conditionalFormatting sqref="V115:V116">
    <cfRule type="cellIs" dxfId="93" priority="262" operator="equal">
      <formula>"MANCANTE"</formula>
    </cfRule>
  </conditionalFormatting>
  <conditionalFormatting sqref="X115:X116">
    <cfRule type="containsBlanks" dxfId="92" priority="256">
      <formula>LEN(TRIM(X115))=0</formula>
    </cfRule>
    <cfRule type="notContainsText" dxfId="91" priority="257" operator="notContains" text="MANCANTE">
      <formula>ISERROR(SEARCH("MANCANTE",X115))</formula>
    </cfRule>
  </conditionalFormatting>
  <conditionalFormatting sqref="X115:X116">
    <cfRule type="cellIs" dxfId="90" priority="258" operator="equal">
      <formula>"MANCANTE"</formula>
    </cfRule>
  </conditionalFormatting>
  <conditionalFormatting sqref="V117:V118">
    <cfRule type="containsBlanks" dxfId="89" priority="242">
      <formula>LEN(TRIM(V117))=0</formula>
    </cfRule>
    <cfRule type="notContainsText" dxfId="88" priority="244" operator="notContains" text="MANCANTE">
      <formula>ISERROR(SEARCH("MANCANTE",V117))</formula>
    </cfRule>
  </conditionalFormatting>
  <conditionalFormatting sqref="V117:V118">
    <cfRule type="cellIs" dxfId="87" priority="245" operator="equal">
      <formula>"MANCANTE"</formula>
    </cfRule>
  </conditionalFormatting>
  <conditionalFormatting sqref="X117:X118">
    <cfRule type="containsBlanks" dxfId="86" priority="239">
      <formula>LEN(TRIM(X117))=0</formula>
    </cfRule>
    <cfRule type="notContainsText" dxfId="85" priority="240" operator="notContains" text="MANCANTE">
      <formula>ISERROR(SEARCH("MANCANTE",X117))</formula>
    </cfRule>
  </conditionalFormatting>
  <conditionalFormatting sqref="X117:X118">
    <cfRule type="cellIs" dxfId="84" priority="241" operator="equal">
      <formula>"MANCANTE"</formula>
    </cfRule>
  </conditionalFormatting>
  <conditionalFormatting sqref="V121:V122">
    <cfRule type="containsBlanks" dxfId="83" priority="208">
      <formula>LEN(TRIM(V121))=0</formula>
    </cfRule>
    <cfRule type="notContainsText" dxfId="82" priority="210" operator="notContains" text="MANCANTE">
      <formula>ISERROR(SEARCH("MANCANTE",V121))</formula>
    </cfRule>
  </conditionalFormatting>
  <conditionalFormatting sqref="V121:V122">
    <cfRule type="cellIs" dxfId="81" priority="211" operator="equal">
      <formula>"MANCANTE"</formula>
    </cfRule>
  </conditionalFormatting>
  <conditionalFormatting sqref="X121:X122">
    <cfRule type="containsBlanks" dxfId="80" priority="205">
      <formula>LEN(TRIM(X121))=0</formula>
    </cfRule>
    <cfRule type="notContainsText" dxfId="79" priority="206" operator="notContains" text="MANCANTE">
      <formula>ISERROR(SEARCH("MANCANTE",X121))</formula>
    </cfRule>
  </conditionalFormatting>
  <conditionalFormatting sqref="X121:X122">
    <cfRule type="cellIs" dxfId="78" priority="207" operator="equal">
      <formula>"MANCANTE"</formula>
    </cfRule>
  </conditionalFormatting>
  <conditionalFormatting sqref="V109:V110">
    <cfRule type="containsBlanks" dxfId="77" priority="310">
      <formula>LEN(TRIM(V109))=0</formula>
    </cfRule>
    <cfRule type="notContainsText" dxfId="76" priority="312" operator="notContains" text="MANCANTE">
      <formula>ISERROR(SEARCH("MANCANTE",V109))</formula>
    </cfRule>
  </conditionalFormatting>
  <conditionalFormatting sqref="V109:V110">
    <cfRule type="cellIs" dxfId="75" priority="313" operator="equal">
      <formula>"MANCANTE"</formula>
    </cfRule>
  </conditionalFormatting>
  <conditionalFormatting sqref="X109:X110">
    <cfRule type="containsBlanks" dxfId="74" priority="307">
      <formula>LEN(TRIM(X109))=0</formula>
    </cfRule>
    <cfRule type="notContainsText" dxfId="73" priority="308" operator="notContains" text="MANCANTE">
      <formula>ISERROR(SEARCH("MANCANTE",X109))</formula>
    </cfRule>
  </conditionalFormatting>
  <conditionalFormatting sqref="X109:X110">
    <cfRule type="cellIs" dxfId="72" priority="309" operator="equal">
      <formula>"MANCANTE"</formula>
    </cfRule>
  </conditionalFormatting>
  <conditionalFormatting sqref="V111:V112">
    <cfRule type="containsBlanks" dxfId="71" priority="293">
      <formula>LEN(TRIM(V111))=0</formula>
    </cfRule>
    <cfRule type="notContainsText" dxfId="70" priority="295" operator="notContains" text="MANCANTE">
      <formula>ISERROR(SEARCH("MANCANTE",V111))</formula>
    </cfRule>
  </conditionalFormatting>
  <conditionalFormatting sqref="V111:V112">
    <cfRule type="cellIs" dxfId="69" priority="296" operator="equal">
      <formula>"MANCANTE"</formula>
    </cfRule>
  </conditionalFormatting>
  <conditionalFormatting sqref="X111:X112">
    <cfRule type="containsBlanks" dxfId="68" priority="290">
      <formula>LEN(TRIM(X111))=0</formula>
    </cfRule>
    <cfRule type="notContainsText" dxfId="67" priority="291" operator="notContains" text="MANCANTE">
      <formula>ISERROR(SEARCH("MANCANTE",X111))</formula>
    </cfRule>
  </conditionalFormatting>
  <conditionalFormatting sqref="X111:X112">
    <cfRule type="cellIs" dxfId="66" priority="292" operator="equal">
      <formula>"MANCANTE"</formula>
    </cfRule>
  </conditionalFormatting>
  <conditionalFormatting sqref="V113:V114">
    <cfRule type="containsBlanks" dxfId="65" priority="276">
      <formula>LEN(TRIM(V113))=0</formula>
    </cfRule>
    <cfRule type="notContainsText" dxfId="64" priority="278" operator="notContains" text="MANCANTE">
      <formula>ISERROR(SEARCH("MANCANTE",V113))</formula>
    </cfRule>
  </conditionalFormatting>
  <conditionalFormatting sqref="V113:V114">
    <cfRule type="cellIs" dxfId="63" priority="279" operator="equal">
      <formula>"MANCANTE"</formula>
    </cfRule>
  </conditionalFormatting>
  <conditionalFormatting sqref="X113:X114">
    <cfRule type="containsBlanks" dxfId="62" priority="273">
      <formula>LEN(TRIM(X113))=0</formula>
    </cfRule>
    <cfRule type="notContainsText" dxfId="61" priority="274" operator="notContains" text="MANCANTE">
      <formula>ISERROR(SEARCH("MANCANTE",X113))</formula>
    </cfRule>
  </conditionalFormatting>
  <conditionalFormatting sqref="X113:X114">
    <cfRule type="cellIs" dxfId="60" priority="275" operator="equal">
      <formula>"MANCANTE"</formula>
    </cfRule>
  </conditionalFormatting>
  <conditionalFormatting sqref="V193:V194">
    <cfRule type="containsBlanks" dxfId="59" priority="55">
      <formula>LEN(TRIM(V193))=0</formula>
    </cfRule>
    <cfRule type="notContainsText" dxfId="58" priority="57" operator="notContains" text="MANCANTE">
      <formula>ISERROR(SEARCH("MANCANTE",V193))</formula>
    </cfRule>
  </conditionalFormatting>
  <conditionalFormatting sqref="V193:V194">
    <cfRule type="cellIs" dxfId="57" priority="58" operator="equal">
      <formula>"MANCANTE"</formula>
    </cfRule>
  </conditionalFormatting>
  <conditionalFormatting sqref="X193:X194">
    <cfRule type="containsBlanks" dxfId="56" priority="52">
      <formula>LEN(TRIM(X193))=0</formula>
    </cfRule>
    <cfRule type="notContainsText" dxfId="55" priority="53" operator="notContains" text="MANCANTE">
      <formula>ISERROR(SEARCH("MANCANTE",X193))</formula>
    </cfRule>
  </conditionalFormatting>
  <conditionalFormatting sqref="X193:X194">
    <cfRule type="cellIs" dxfId="54" priority="54" operator="equal">
      <formula>"MANCANTE"</formula>
    </cfRule>
  </conditionalFormatting>
  <conditionalFormatting sqref="V195">
    <cfRule type="containsBlanks" dxfId="53" priority="38">
      <formula>LEN(TRIM(V195))=0</formula>
    </cfRule>
    <cfRule type="notContainsText" dxfId="52" priority="40" operator="notContains" text="MANCANTE">
      <formula>ISERROR(SEARCH("MANCANTE",V195))</formula>
    </cfRule>
  </conditionalFormatting>
  <conditionalFormatting sqref="V195">
    <cfRule type="cellIs" dxfId="51" priority="41" operator="equal">
      <formula>"MANCANTE"</formula>
    </cfRule>
  </conditionalFormatting>
  <conditionalFormatting sqref="X195">
    <cfRule type="containsBlanks" dxfId="50" priority="35">
      <formula>LEN(TRIM(X195))=0</formula>
    </cfRule>
    <cfRule type="notContainsText" dxfId="49" priority="36" operator="notContains" text="MANCANTE">
      <formula>ISERROR(SEARCH("MANCANTE",X195))</formula>
    </cfRule>
  </conditionalFormatting>
  <conditionalFormatting sqref="X195">
    <cfRule type="cellIs" dxfId="48" priority="37" operator="equal">
      <formula>"MANCANTE"</formula>
    </cfRule>
  </conditionalFormatting>
  <conditionalFormatting sqref="V178">
    <cfRule type="containsBlanks" dxfId="47" priority="191">
      <formula>LEN(TRIM(V178))=0</formula>
    </cfRule>
    <cfRule type="notContainsText" dxfId="46" priority="193" operator="notContains" text="MANCANTE">
      <formula>ISERROR(SEARCH("MANCANTE",V178))</formula>
    </cfRule>
  </conditionalFormatting>
  <conditionalFormatting sqref="V178">
    <cfRule type="cellIs" dxfId="45" priority="194" operator="equal">
      <formula>"MANCANTE"</formula>
    </cfRule>
  </conditionalFormatting>
  <conditionalFormatting sqref="X178">
    <cfRule type="containsBlanks" dxfId="44" priority="188">
      <formula>LEN(TRIM(X178))=0</formula>
    </cfRule>
    <cfRule type="notContainsText" dxfId="43" priority="189" operator="notContains" text="MANCANTE">
      <formula>ISERROR(SEARCH("MANCANTE",X178))</formula>
    </cfRule>
  </conditionalFormatting>
  <conditionalFormatting sqref="X178">
    <cfRule type="cellIs" dxfId="42" priority="190" operator="equal">
      <formula>"MANCANTE"</formula>
    </cfRule>
  </conditionalFormatting>
  <conditionalFormatting sqref="V179:V180">
    <cfRule type="containsBlanks" dxfId="41" priority="174">
      <formula>LEN(TRIM(V179))=0</formula>
    </cfRule>
    <cfRule type="notContainsText" dxfId="40" priority="176" operator="notContains" text="MANCANTE">
      <formula>ISERROR(SEARCH("MANCANTE",V179))</formula>
    </cfRule>
  </conditionalFormatting>
  <conditionalFormatting sqref="V179:V180">
    <cfRule type="cellIs" dxfId="39" priority="177" operator="equal">
      <formula>"MANCANTE"</formula>
    </cfRule>
  </conditionalFormatting>
  <conditionalFormatting sqref="X179:X180">
    <cfRule type="containsBlanks" dxfId="38" priority="171">
      <formula>LEN(TRIM(X179))=0</formula>
    </cfRule>
    <cfRule type="notContainsText" dxfId="37" priority="172" operator="notContains" text="MANCANTE">
      <formula>ISERROR(SEARCH("MANCANTE",X179))</formula>
    </cfRule>
  </conditionalFormatting>
  <conditionalFormatting sqref="X179:X180">
    <cfRule type="cellIs" dxfId="36" priority="173" operator="equal">
      <formula>"MANCANTE"</formula>
    </cfRule>
  </conditionalFormatting>
  <conditionalFormatting sqref="V181:V182">
    <cfRule type="containsBlanks" dxfId="35" priority="157">
      <formula>LEN(TRIM(V181))=0</formula>
    </cfRule>
    <cfRule type="notContainsText" dxfId="34" priority="159" operator="notContains" text="MANCANTE">
      <formula>ISERROR(SEARCH("MANCANTE",V181))</formula>
    </cfRule>
  </conditionalFormatting>
  <conditionalFormatting sqref="V181:V182">
    <cfRule type="cellIs" dxfId="33" priority="160" operator="equal">
      <formula>"MANCANTE"</formula>
    </cfRule>
  </conditionalFormatting>
  <conditionalFormatting sqref="X181:X182">
    <cfRule type="containsBlanks" dxfId="32" priority="154">
      <formula>LEN(TRIM(X181))=0</formula>
    </cfRule>
    <cfRule type="notContainsText" dxfId="31" priority="155" operator="notContains" text="MANCANTE">
      <formula>ISERROR(SEARCH("MANCANTE",X181))</formula>
    </cfRule>
  </conditionalFormatting>
  <conditionalFormatting sqref="X181:X182">
    <cfRule type="cellIs" dxfId="30" priority="156" operator="equal">
      <formula>"MANCANTE"</formula>
    </cfRule>
  </conditionalFormatting>
  <conditionalFormatting sqref="V183:V184">
    <cfRule type="containsBlanks" dxfId="29" priority="140">
      <formula>LEN(TRIM(V183))=0</formula>
    </cfRule>
    <cfRule type="notContainsText" dxfId="28" priority="142" operator="notContains" text="MANCANTE">
      <formula>ISERROR(SEARCH("MANCANTE",V183))</formula>
    </cfRule>
  </conditionalFormatting>
  <conditionalFormatting sqref="V183:V184">
    <cfRule type="cellIs" dxfId="27" priority="143" operator="equal">
      <formula>"MANCANTE"</formula>
    </cfRule>
  </conditionalFormatting>
  <conditionalFormatting sqref="X183:X184">
    <cfRule type="containsBlanks" dxfId="26" priority="137">
      <formula>LEN(TRIM(X183))=0</formula>
    </cfRule>
    <cfRule type="notContainsText" dxfId="25" priority="138" operator="notContains" text="MANCANTE">
      <formula>ISERROR(SEARCH("MANCANTE",X183))</formula>
    </cfRule>
  </conditionalFormatting>
  <conditionalFormatting sqref="X183:X184">
    <cfRule type="cellIs" dxfId="24" priority="139" operator="equal">
      <formula>"MANCANTE"</formula>
    </cfRule>
  </conditionalFormatting>
  <conditionalFormatting sqref="V185:V186">
    <cfRule type="containsBlanks" dxfId="23" priority="123">
      <formula>LEN(TRIM(V185))=0</formula>
    </cfRule>
    <cfRule type="notContainsText" dxfId="22" priority="125" operator="notContains" text="MANCANTE">
      <formula>ISERROR(SEARCH("MANCANTE",V185))</formula>
    </cfRule>
  </conditionalFormatting>
  <conditionalFormatting sqref="V185:V186">
    <cfRule type="cellIs" dxfId="21" priority="126" operator="equal">
      <formula>"MANCANTE"</formula>
    </cfRule>
  </conditionalFormatting>
  <conditionalFormatting sqref="X185:X186">
    <cfRule type="containsBlanks" dxfId="20" priority="120">
      <formula>LEN(TRIM(X185))=0</formula>
    </cfRule>
    <cfRule type="notContainsText" dxfId="19" priority="121" operator="notContains" text="MANCANTE">
      <formula>ISERROR(SEARCH("MANCANTE",X185))</formula>
    </cfRule>
  </conditionalFormatting>
  <conditionalFormatting sqref="X185:X186">
    <cfRule type="cellIs" dxfId="18" priority="122" operator="equal">
      <formula>"MANCANTE"</formula>
    </cfRule>
  </conditionalFormatting>
  <conditionalFormatting sqref="V187:V188">
    <cfRule type="containsBlanks" dxfId="17" priority="106">
      <formula>LEN(TRIM(V187))=0</formula>
    </cfRule>
    <cfRule type="notContainsText" dxfId="16" priority="108" operator="notContains" text="MANCANTE">
      <formula>ISERROR(SEARCH("MANCANTE",V187))</formula>
    </cfRule>
  </conditionalFormatting>
  <conditionalFormatting sqref="V187:V188">
    <cfRule type="cellIs" dxfId="15" priority="109" operator="equal">
      <formula>"MANCANTE"</formula>
    </cfRule>
  </conditionalFormatting>
  <conditionalFormatting sqref="X187:X188">
    <cfRule type="containsBlanks" dxfId="14" priority="103">
      <formula>LEN(TRIM(X187))=0</formula>
    </cfRule>
    <cfRule type="notContainsText" dxfId="13" priority="104" operator="notContains" text="MANCANTE">
      <formula>ISERROR(SEARCH("MANCANTE",X187))</formula>
    </cfRule>
  </conditionalFormatting>
  <conditionalFormatting sqref="X187:X188">
    <cfRule type="cellIs" dxfId="12" priority="105" operator="equal">
      <formula>"MANCANTE"</formula>
    </cfRule>
  </conditionalFormatting>
  <conditionalFormatting sqref="V189:V190">
    <cfRule type="containsBlanks" dxfId="11" priority="89">
      <formula>LEN(TRIM(V189))=0</formula>
    </cfRule>
    <cfRule type="notContainsText" dxfId="10" priority="91" operator="notContains" text="MANCANTE">
      <formula>ISERROR(SEARCH("MANCANTE",V189))</formula>
    </cfRule>
  </conditionalFormatting>
  <conditionalFormatting sqref="V189:V190">
    <cfRule type="cellIs" dxfId="9" priority="92" operator="equal">
      <formula>"MANCANTE"</formula>
    </cfRule>
  </conditionalFormatting>
  <conditionalFormatting sqref="X189:X190">
    <cfRule type="containsBlanks" dxfId="8" priority="86">
      <formula>LEN(TRIM(X189))=0</formula>
    </cfRule>
    <cfRule type="notContainsText" dxfId="7" priority="87" operator="notContains" text="MANCANTE">
      <formula>ISERROR(SEARCH("MANCANTE",X189))</formula>
    </cfRule>
  </conditionalFormatting>
  <conditionalFormatting sqref="X189:X190">
    <cfRule type="cellIs" dxfId="6" priority="88" operator="equal">
      <formula>"MANCANTE"</formula>
    </cfRule>
  </conditionalFormatting>
  <conditionalFormatting sqref="V191:V192">
    <cfRule type="containsBlanks" dxfId="5" priority="72">
      <formula>LEN(TRIM(V191))=0</formula>
    </cfRule>
    <cfRule type="notContainsText" dxfId="4" priority="74" operator="notContains" text="MANCANTE">
      <formula>ISERROR(SEARCH("MANCANTE",V191))</formula>
    </cfRule>
  </conditionalFormatting>
  <conditionalFormatting sqref="V191:V192">
    <cfRule type="cellIs" dxfId="3" priority="75" operator="equal">
      <formula>"MANCANTE"</formula>
    </cfRule>
  </conditionalFormatting>
  <conditionalFormatting sqref="X191:X192">
    <cfRule type="containsBlanks" dxfId="2" priority="69">
      <formula>LEN(TRIM(X191))=0</formula>
    </cfRule>
    <cfRule type="notContainsText" dxfId="1" priority="70" operator="notContains" text="MANCANTE">
      <formula>ISERROR(SEARCH("MANCANTE",X191))</formula>
    </cfRule>
  </conditionalFormatting>
  <conditionalFormatting sqref="X191:X192">
    <cfRule type="cellIs" dxfId="0" priority="71" operator="equal">
      <formula>"MANCANTE"</formula>
    </cfRule>
  </conditionalFormatting>
  <pageMargins left="0.25" right="0.25" top="0.75" bottom="0.75" header="0.3" footer="0.3"/>
  <pageSetup paperSize="8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'Criteri valutazione'!$C$22:$C$25</xm:f>
          </x14:formula1>
          <xm:sqref>O6:O197</xm:sqref>
        </x14:dataValidation>
        <x14:dataValidation type="list" allowBlank="1" showInputMessage="1" showErrorMessage="1">
          <x14:formula1>
            <xm:f>'Criteri valutazione'!$C$28:$C$29</xm:f>
          </x14:formula1>
          <xm:sqref>Q6:Q197</xm:sqref>
        </x14:dataValidation>
        <x14:dataValidation type="list" allowBlank="1" showInputMessage="1" showErrorMessage="1">
          <x14:formula1>
            <xm:f>'Criteri valutazione'!$B$3:$B$8</xm:f>
          </x14:formula1>
          <xm:sqref>J6:J197</xm:sqref>
        </x14:dataValidation>
        <x14:dataValidation type="list" allowBlank="1" showInputMessage="1" showErrorMessage="1">
          <x14:formula1>
            <xm:f>'Criteri valutazione'!$B$11:$B$19</xm:f>
          </x14:formula1>
          <xm:sqref>M6:M197</xm:sqref>
        </x14:dataValidation>
        <x14:dataValidation type="list" allowBlank="1" showInputMessage="1" showErrorMessage="1">
          <x14:formula1>
            <xm:f>'Criteri valutazione'!$C$33:$C$35</xm:f>
          </x14:formula1>
          <xm:sqref>S6:S197</xm:sqref>
        </x14:dataValidation>
        <x14:dataValidation type="list" allowBlank="1" showInputMessage="1" showErrorMessage="1">
          <x14:formula1>
            <xm:f>'Criteri valutazione'!$C$38:$C$39</xm:f>
          </x14:formula1>
          <xm:sqref>U6:U197</xm:sqref>
        </x14:dataValidation>
        <x14:dataValidation type="list" allowBlank="1" showInputMessage="1" showErrorMessage="1">
          <x14:formula1>
            <xm:f>'Criteri valutazione'!$C$42:$C$43</xm:f>
          </x14:formula1>
          <xm:sqref>W6:W197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9"/>
  <sheetViews>
    <sheetView workbookViewId="0">
      <selection activeCell="D24" sqref="D24"/>
    </sheetView>
  </sheetViews>
  <sheetFormatPr defaultColWidth="17.85546875" defaultRowHeight="15" x14ac:dyDescent="0.25"/>
  <cols>
    <col min="1" max="1" width="35.85546875" style="2" customWidth="1"/>
    <col min="2" max="6" width="17.85546875" style="2"/>
    <col min="7" max="8" width="27" style="2" customWidth="1"/>
    <col min="9" max="9" width="35.28515625" style="2" bestFit="1" customWidth="1"/>
    <col min="10" max="16384" width="17.85546875" style="2"/>
  </cols>
  <sheetData>
    <row r="2" spans="1:9" ht="27" customHeight="1" x14ac:dyDescent="0.25">
      <c r="B2" s="69" t="s">
        <v>34</v>
      </c>
      <c r="C2" s="69"/>
      <c r="D2" s="69"/>
      <c r="E2" s="69"/>
      <c r="F2" s="70"/>
      <c r="G2" s="70"/>
      <c r="H2" s="51"/>
    </row>
    <row r="3" spans="1:9" ht="27" customHeight="1" x14ac:dyDescent="0.25">
      <c r="B3" s="65" t="s">
        <v>55</v>
      </c>
      <c r="C3" s="63" t="s">
        <v>54</v>
      </c>
      <c r="D3" s="63" t="s">
        <v>56</v>
      </c>
      <c r="E3" s="63" t="s">
        <v>60</v>
      </c>
      <c r="F3" s="63" t="s">
        <v>58</v>
      </c>
      <c r="G3" s="63" t="s">
        <v>59</v>
      </c>
      <c r="H3" s="63" t="s">
        <v>80</v>
      </c>
    </row>
    <row r="4" spans="1:9" ht="60" customHeight="1" x14ac:dyDescent="0.25">
      <c r="A4" s="12"/>
      <c r="B4" s="66"/>
      <c r="C4" s="64"/>
      <c r="D4" s="64"/>
      <c r="E4" s="64"/>
      <c r="F4" s="64"/>
      <c r="G4" s="64"/>
      <c r="H4" s="64"/>
    </row>
    <row r="5" spans="1:9" ht="37.5" customHeight="1" x14ac:dyDescent="0.25">
      <c r="A5" s="26" t="s">
        <v>32</v>
      </c>
      <c r="B5" s="31">
        <f>SUM('Elenco distributori '!K6:K197)</f>
        <v>0</v>
      </c>
      <c r="C5" s="31">
        <f>SUM('Elenco distributori '!N6:N197)</f>
        <v>0</v>
      </c>
      <c r="D5" s="31">
        <f>SUM('Elenco distributori '!P6:P197)</f>
        <v>0</v>
      </c>
      <c r="E5" s="31">
        <f>SUM('Elenco distributori '!R6:R197)</f>
        <v>0</v>
      </c>
      <c r="F5" s="31">
        <f>SUM('Elenco distributori '!T6:T197)</f>
        <v>0</v>
      </c>
      <c r="G5" s="31">
        <f>SUM('Elenco distributori '!V6:V197)</f>
        <v>0</v>
      </c>
      <c r="H5" s="31">
        <f>SUM('Elenco distributori '!X6:X197)</f>
        <v>0</v>
      </c>
    </row>
    <row r="6" spans="1:9" ht="21" x14ac:dyDescent="0.25">
      <c r="A6" s="30" t="s">
        <v>38</v>
      </c>
      <c r="B6" s="32">
        <v>192</v>
      </c>
      <c r="C6" s="32">
        <v>192</v>
      </c>
      <c r="D6" s="32">
        <v>192</v>
      </c>
      <c r="E6" s="32">
        <v>117</v>
      </c>
      <c r="F6" s="32">
        <v>192</v>
      </c>
      <c r="G6" s="32">
        <v>75</v>
      </c>
      <c r="H6" s="32">
        <v>75</v>
      </c>
    </row>
    <row r="7" spans="1:9" ht="30" customHeight="1" thickBot="1" x14ac:dyDescent="0.3">
      <c r="A7" s="27" t="s">
        <v>33</v>
      </c>
      <c r="B7" s="29">
        <f>B5/B6</f>
        <v>0</v>
      </c>
      <c r="C7" s="29">
        <f t="shared" ref="C7:G7" si="0">C5/C6</f>
        <v>0</v>
      </c>
      <c r="D7" s="29">
        <f t="shared" si="0"/>
        <v>0</v>
      </c>
      <c r="E7" s="29">
        <f t="shared" si="0"/>
        <v>0</v>
      </c>
      <c r="F7" s="29">
        <f t="shared" si="0"/>
        <v>0</v>
      </c>
      <c r="G7" s="29">
        <f t="shared" si="0"/>
        <v>0</v>
      </c>
      <c r="H7" s="29">
        <f t="shared" ref="H7" si="1">H5/H6</f>
        <v>0</v>
      </c>
    </row>
    <row r="8" spans="1:9" ht="27.75" customHeight="1" x14ac:dyDescent="0.25">
      <c r="A8" s="50" t="s">
        <v>61</v>
      </c>
      <c r="B8" s="33">
        <v>5</v>
      </c>
      <c r="C8" s="33">
        <v>3</v>
      </c>
      <c r="D8" s="33">
        <v>1</v>
      </c>
      <c r="E8" s="33">
        <v>2</v>
      </c>
      <c r="F8" s="33">
        <v>3</v>
      </c>
      <c r="G8" s="45">
        <v>1</v>
      </c>
      <c r="H8" s="45">
        <v>1</v>
      </c>
      <c r="I8" s="49" t="s">
        <v>66</v>
      </c>
    </row>
    <row r="9" spans="1:9" ht="26.25" customHeight="1" thickBot="1" x14ac:dyDescent="0.3">
      <c r="A9" s="28" t="s">
        <v>62</v>
      </c>
      <c r="B9" s="46">
        <f>B7*B8</f>
        <v>0</v>
      </c>
      <c r="C9" s="46">
        <f t="shared" ref="C9:G9" si="2">C7*C8</f>
        <v>0</v>
      </c>
      <c r="D9" s="46">
        <f t="shared" si="2"/>
        <v>0</v>
      </c>
      <c r="E9" s="46">
        <f t="shared" si="2"/>
        <v>0</v>
      </c>
      <c r="F9" s="46">
        <f t="shared" si="2"/>
        <v>0</v>
      </c>
      <c r="G9" s="47">
        <f t="shared" si="2"/>
        <v>0</v>
      </c>
      <c r="H9" s="47">
        <f t="shared" ref="H9" si="3">H7*H8</f>
        <v>0</v>
      </c>
      <c r="I9" s="48">
        <f>SUM(B9:H9)</f>
        <v>0</v>
      </c>
    </row>
  </sheetData>
  <sheetProtection algorithmName="SHA-512" hashValue="gKND6Bwl2ld90iX3+rL63xIOsUDBFqd5G/6agKKbFsc1RCXye4oTog46/TcAWw9SusUXmkVL2eJGZufjwnCQaQ==" saltValue="ry/dTzS4SQ4sCmT+GUonKg==" spinCount="100000" sheet="1" objects="1" selectLockedCells="1" selectUnlockedCells="1"/>
  <mergeCells count="8">
    <mergeCell ref="H3:H4"/>
    <mergeCell ref="F3:F4"/>
    <mergeCell ref="G3:G4"/>
    <mergeCell ref="B2:G2"/>
    <mergeCell ref="B3:B4"/>
    <mergeCell ref="C3:C4"/>
    <mergeCell ref="D3:D4"/>
    <mergeCell ref="E3:E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43"/>
  <sheetViews>
    <sheetView topLeftCell="A7" workbookViewId="0">
      <selection activeCell="B55" sqref="B55"/>
    </sheetView>
  </sheetViews>
  <sheetFormatPr defaultColWidth="8.85546875" defaultRowHeight="15" x14ac:dyDescent="0.25"/>
  <cols>
    <col min="1" max="1" width="4.42578125" style="2" customWidth="1"/>
    <col min="2" max="2" width="86.28515625" style="2" bestFit="1" customWidth="1"/>
    <col min="3" max="3" width="20.85546875" style="2" customWidth="1"/>
    <col min="4" max="4" width="15.42578125" style="2" customWidth="1"/>
    <col min="5" max="16384" width="8.85546875" style="2"/>
  </cols>
  <sheetData>
    <row r="1" spans="2:3" ht="15.75" thickBot="1" x14ac:dyDescent="0.3"/>
    <row r="2" spans="2:3" x14ac:dyDescent="0.25">
      <c r="B2" s="7" t="s">
        <v>10</v>
      </c>
      <c r="C2" s="8" t="s">
        <v>35</v>
      </c>
    </row>
    <row r="3" spans="2:3" x14ac:dyDescent="0.25">
      <c r="B3" s="11" t="s">
        <v>37</v>
      </c>
      <c r="C3" s="15">
        <v>1</v>
      </c>
    </row>
    <row r="4" spans="2:3" x14ac:dyDescent="0.25">
      <c r="B4" s="11" t="s">
        <v>69</v>
      </c>
      <c r="C4" s="15">
        <v>0.8</v>
      </c>
    </row>
    <row r="5" spans="2:3" x14ac:dyDescent="0.25">
      <c r="B5" s="11" t="s">
        <v>70</v>
      </c>
      <c r="C5" s="15">
        <v>0.7</v>
      </c>
    </row>
    <row r="6" spans="2:3" x14ac:dyDescent="0.25">
      <c r="B6" s="11" t="s">
        <v>71</v>
      </c>
      <c r="C6" s="15">
        <v>0.5</v>
      </c>
    </row>
    <row r="7" spans="2:3" x14ac:dyDescent="0.25">
      <c r="B7" s="11" t="s">
        <v>72</v>
      </c>
      <c r="C7" s="15">
        <v>0.2</v>
      </c>
    </row>
    <row r="8" spans="2:3" x14ac:dyDescent="0.25">
      <c r="B8" s="13" t="s">
        <v>73</v>
      </c>
      <c r="C8" s="15">
        <v>0</v>
      </c>
    </row>
    <row r="9" spans="2:3" ht="15.75" thickBot="1" x14ac:dyDescent="0.3"/>
    <row r="10" spans="2:3" x14ac:dyDescent="0.25">
      <c r="B10" s="7" t="s">
        <v>0</v>
      </c>
      <c r="C10" s="8" t="s">
        <v>35</v>
      </c>
    </row>
    <row r="11" spans="2:3" ht="15.75" x14ac:dyDescent="0.25">
      <c r="B11" s="9" t="s">
        <v>1</v>
      </c>
      <c r="C11" s="16">
        <v>1</v>
      </c>
    </row>
    <row r="12" spans="2:3" ht="15.75" x14ac:dyDescent="0.25">
      <c r="B12" s="9" t="s">
        <v>2</v>
      </c>
      <c r="C12" s="16">
        <v>0.9</v>
      </c>
    </row>
    <row r="13" spans="2:3" ht="15.75" x14ac:dyDescent="0.25">
      <c r="B13" s="9" t="s">
        <v>3</v>
      </c>
      <c r="C13" s="16">
        <v>0.8</v>
      </c>
    </row>
    <row r="14" spans="2:3" ht="15.75" x14ac:dyDescent="0.25">
      <c r="B14" s="9" t="s">
        <v>4</v>
      </c>
      <c r="C14" s="16">
        <v>0.6</v>
      </c>
    </row>
    <row r="15" spans="2:3" ht="15.75" x14ac:dyDescent="0.25">
      <c r="B15" s="9" t="s">
        <v>5</v>
      </c>
      <c r="C15" s="16">
        <v>0.4</v>
      </c>
    </row>
    <row r="16" spans="2:3" ht="15.75" x14ac:dyDescent="0.25">
      <c r="B16" s="9" t="s">
        <v>6</v>
      </c>
      <c r="C16" s="16">
        <v>0.3</v>
      </c>
    </row>
    <row r="17" spans="2:11" ht="15.75" x14ac:dyDescent="0.25">
      <c r="B17" s="9" t="s">
        <v>7</v>
      </c>
      <c r="C17" s="16">
        <v>0.2</v>
      </c>
    </row>
    <row r="18" spans="2:11" ht="15.75" x14ac:dyDescent="0.25">
      <c r="B18" s="9" t="s">
        <v>8</v>
      </c>
      <c r="C18" s="16">
        <v>0.1</v>
      </c>
    </row>
    <row r="19" spans="2:11" ht="16.5" thickBot="1" x14ac:dyDescent="0.3">
      <c r="B19" s="10" t="s">
        <v>9</v>
      </c>
      <c r="C19" s="17">
        <v>0</v>
      </c>
    </row>
    <row r="20" spans="2:11" ht="15.75" thickBot="1" x14ac:dyDescent="0.3"/>
    <row r="21" spans="2:11" x14ac:dyDescent="0.25">
      <c r="B21" s="7" t="s">
        <v>11</v>
      </c>
      <c r="C21" s="14" t="s">
        <v>20</v>
      </c>
      <c r="D21" s="8" t="s">
        <v>35</v>
      </c>
    </row>
    <row r="22" spans="2:11" ht="15.75" x14ac:dyDescent="0.25">
      <c r="B22" s="9" t="s">
        <v>12</v>
      </c>
      <c r="C22" s="18" t="s">
        <v>12</v>
      </c>
      <c r="D22" s="16">
        <v>1</v>
      </c>
    </row>
    <row r="23" spans="2:11" ht="15.75" x14ac:dyDescent="0.25">
      <c r="B23" s="9" t="s">
        <v>15</v>
      </c>
      <c r="C23" s="18" t="s">
        <v>21</v>
      </c>
      <c r="D23" s="16">
        <v>0.7</v>
      </c>
    </row>
    <row r="24" spans="2:11" ht="15.75" x14ac:dyDescent="0.25">
      <c r="B24" s="9" t="s">
        <v>14</v>
      </c>
      <c r="C24" s="18" t="s">
        <v>22</v>
      </c>
      <c r="D24" s="16">
        <v>0.5</v>
      </c>
    </row>
    <row r="25" spans="2:11" ht="16.5" thickBot="1" x14ac:dyDescent="0.3">
      <c r="B25" s="10" t="s">
        <v>13</v>
      </c>
      <c r="C25" s="19" t="s">
        <v>23</v>
      </c>
      <c r="D25" s="17">
        <v>0</v>
      </c>
    </row>
    <row r="26" spans="2:11" ht="15.75" thickBot="1" x14ac:dyDescent="0.3">
      <c r="G26" s="24"/>
      <c r="H26" s="24"/>
      <c r="I26" s="24"/>
      <c r="J26" s="24"/>
      <c r="K26" s="24"/>
    </row>
    <row r="27" spans="2:11" x14ac:dyDescent="0.25">
      <c r="B27" s="7" t="s">
        <v>24</v>
      </c>
      <c r="C27" s="14" t="s">
        <v>20</v>
      </c>
      <c r="D27" s="8" t="s">
        <v>35</v>
      </c>
      <c r="G27" s="24"/>
      <c r="H27" s="24"/>
      <c r="I27" s="24"/>
      <c r="J27" s="24"/>
      <c r="K27" s="24"/>
    </row>
    <row r="28" spans="2:11" ht="16.5" thickBot="1" x14ac:dyDescent="0.3">
      <c r="B28" s="10" t="s">
        <v>68</v>
      </c>
      <c r="C28" s="19" t="s">
        <v>67</v>
      </c>
      <c r="D28" s="16">
        <v>1</v>
      </c>
      <c r="G28" s="24"/>
      <c r="H28" s="24"/>
      <c r="I28" s="24"/>
      <c r="J28" s="24"/>
      <c r="K28" s="24"/>
    </row>
    <row r="29" spans="2:11" ht="16.5" thickBot="1" x14ac:dyDescent="0.3">
      <c r="B29" s="9" t="s">
        <v>25</v>
      </c>
      <c r="C29" s="18" t="s">
        <v>74</v>
      </c>
      <c r="D29" s="17">
        <v>0</v>
      </c>
      <c r="G29" s="24"/>
      <c r="H29" s="3"/>
      <c r="I29" s="25"/>
      <c r="J29" s="24"/>
      <c r="K29" s="24"/>
    </row>
    <row r="30" spans="2:11" x14ac:dyDescent="0.25">
      <c r="G30" s="24"/>
      <c r="H30" s="24"/>
      <c r="I30" s="24"/>
      <c r="J30" s="24"/>
      <c r="K30" s="24"/>
    </row>
    <row r="31" spans="2:11" ht="15.75" thickBot="1" x14ac:dyDescent="0.3">
      <c r="G31" s="24"/>
      <c r="H31" s="24"/>
      <c r="I31" s="24"/>
      <c r="J31" s="24"/>
      <c r="K31" s="24"/>
    </row>
    <row r="32" spans="2:11" x14ac:dyDescent="0.25">
      <c r="B32" s="7" t="s">
        <v>43</v>
      </c>
      <c r="C32" s="14" t="s">
        <v>20</v>
      </c>
      <c r="D32" s="8" t="s">
        <v>35</v>
      </c>
      <c r="G32" s="24"/>
      <c r="H32" s="24"/>
      <c r="I32" s="24"/>
      <c r="J32" s="24"/>
      <c r="K32" s="24"/>
    </row>
    <row r="33" spans="1:4" ht="15.75" x14ac:dyDescent="0.25">
      <c r="B33" s="9" t="s">
        <v>44</v>
      </c>
      <c r="C33" s="18" t="s">
        <v>45</v>
      </c>
      <c r="D33" s="16">
        <v>1</v>
      </c>
    </row>
    <row r="34" spans="1:4" ht="15.75" x14ac:dyDescent="0.25">
      <c r="A34" s="3"/>
      <c r="B34" s="9" t="s">
        <v>46</v>
      </c>
      <c r="C34" s="18" t="s">
        <v>46</v>
      </c>
      <c r="D34" s="16">
        <v>0.5</v>
      </c>
    </row>
    <row r="35" spans="1:4" ht="15.75" x14ac:dyDescent="0.25">
      <c r="A35" s="3"/>
      <c r="B35" s="9" t="s">
        <v>48</v>
      </c>
      <c r="C35" s="18" t="s">
        <v>47</v>
      </c>
      <c r="D35" s="16">
        <v>0</v>
      </c>
    </row>
    <row r="36" spans="1:4" ht="15.75" thickBot="1" x14ac:dyDescent="0.3"/>
    <row r="37" spans="1:4" x14ac:dyDescent="0.25">
      <c r="B37" s="7" t="s">
        <v>49</v>
      </c>
      <c r="C37" s="14" t="s">
        <v>20</v>
      </c>
      <c r="D37" s="8" t="s">
        <v>35</v>
      </c>
    </row>
    <row r="38" spans="1:4" ht="15.75" x14ac:dyDescent="0.25">
      <c r="B38" s="9" t="s">
        <v>50</v>
      </c>
      <c r="C38" s="18" t="s">
        <v>52</v>
      </c>
      <c r="D38" s="16">
        <v>1</v>
      </c>
    </row>
    <row r="39" spans="1:4" ht="16.5" thickBot="1" x14ac:dyDescent="0.3">
      <c r="B39" s="10" t="s">
        <v>51</v>
      </c>
      <c r="C39" s="19" t="s">
        <v>53</v>
      </c>
      <c r="D39" s="17">
        <v>0</v>
      </c>
    </row>
    <row r="40" spans="1:4" ht="15.75" thickBot="1" x14ac:dyDescent="0.3"/>
    <row r="41" spans="1:4" x14ac:dyDescent="0.25">
      <c r="B41" s="7" t="s">
        <v>77</v>
      </c>
      <c r="C41" s="14" t="s">
        <v>20</v>
      </c>
      <c r="D41" s="8" t="s">
        <v>35</v>
      </c>
    </row>
    <row r="42" spans="1:4" ht="15.75" x14ac:dyDescent="0.25">
      <c r="B42" s="9" t="s">
        <v>78</v>
      </c>
      <c r="C42" s="18" t="s">
        <v>75</v>
      </c>
      <c r="D42" s="16">
        <v>1</v>
      </c>
    </row>
    <row r="43" spans="1:4" ht="16.5" thickBot="1" x14ac:dyDescent="0.3">
      <c r="B43" s="9" t="s">
        <v>79</v>
      </c>
      <c r="C43" s="19" t="s">
        <v>76</v>
      </c>
      <c r="D43" s="17">
        <v>0</v>
      </c>
    </row>
  </sheetData>
  <sheetProtection algorithmName="SHA-512" hashValue="eaq4ccYBXa+S9pC5YaGQm2jmh8K/EVQxI73tBfaZxx1RYeKELH+6XgACBbdzmL9ibfUBcyjK3KcsvKKvFrMGnw==" saltValue="KHf+dhl4ikriz84moaWJ2Q==" spinCount="100000" sheet="1" objects="1" selectLockedCells="1" selectUnlockedCells="1"/>
  <conditionalFormatting sqref="B22:C22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3:C24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5:C2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:C19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2:D2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8:D29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3:C3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4:C3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3:D35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8:C3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8:D39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8:B3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:C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9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2:C4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2:D4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 distributori </vt:lpstr>
      <vt:lpstr>Media coefficenti</vt:lpstr>
      <vt:lpstr>Criteri valutazione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cp:lastPrinted>2015-02-25T09:53:10Z</cp:lastPrinted>
  <dcterms:created xsi:type="dcterms:W3CDTF">2015-02-02T12:20:54Z</dcterms:created>
  <dcterms:modified xsi:type="dcterms:W3CDTF">2018-11-11T16:44:56Z</dcterms:modified>
</cp:coreProperties>
</file>